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30" windowWidth="19155" windowHeight="8505" tabRatio="783" firstSheet="1" activeTab="4"/>
  </bookViews>
  <sheets>
    <sheet name="1A. Fee Proposal BASE SCOPE" sheetId="6" r:id="rId1"/>
    <sheet name="2. GC Breakdown " sheetId="5" r:id="rId2"/>
    <sheet name="1B. Fee Proposal CHANGE ORDERS" sheetId="8" r:id="rId3"/>
    <sheet name="5A. Project Cost SUMMARY" sheetId="9" r:id="rId4"/>
    <sheet name="5B Project Cost BREAKDOWN" sheetId="1" r:id="rId5"/>
    <sheet name="NOT USED Project Cost ALT" sheetId="10" r:id="rId6"/>
  </sheets>
  <definedNames>
    <definedName name="adfasdfasdfadsfadsf" localSheetId="0">#REF!</definedName>
    <definedName name="adfasdfasdfadsfadsf" localSheetId="2">#REF!</definedName>
    <definedName name="adfasdfasdfadsfadsf" localSheetId="1">#REF!</definedName>
    <definedName name="adfasdfasdfadsfadsf" localSheetId="3">#REF!</definedName>
    <definedName name="adfasdfasdfadsfadsf" localSheetId="5">#REF!</definedName>
    <definedName name="adfasdfasdfadsfadsf">#REF!</definedName>
    <definedName name="BDGT6900_Furniture_List" localSheetId="0">#REF!</definedName>
    <definedName name="BDGT6900_Furniture_List" localSheetId="2">#REF!</definedName>
    <definedName name="BDGT6900_Furniture_List" localSheetId="1">#REF!</definedName>
    <definedName name="BDGT6900_Furniture_List" localSheetId="3">#REF!</definedName>
    <definedName name="BDGT6900_Furniture_List" localSheetId="5">#REF!</definedName>
    <definedName name="BDGT6900_Furniture_List">#REF!</definedName>
    <definedName name="ddd" localSheetId="0">#REF!</definedName>
    <definedName name="ddd" localSheetId="2">#REF!</definedName>
    <definedName name="ddd" localSheetId="1">#REF!</definedName>
    <definedName name="ddd" localSheetId="3">#REF!</definedName>
    <definedName name="ddd" localSheetId="5">#REF!</definedName>
    <definedName name="ddd">#REF!</definedName>
    <definedName name="e" localSheetId="0">#REF!</definedName>
    <definedName name="e" localSheetId="2">#REF!</definedName>
    <definedName name="e" localSheetId="1">#REF!</definedName>
    <definedName name="e" localSheetId="3">#REF!</definedName>
    <definedName name="e" localSheetId="5">#REF!</definedName>
    <definedName name="e">#REF!</definedName>
    <definedName name="_xlnm.Print_Area" localSheetId="0">'1A. Fee Proposal BASE SCOPE'!$A$1:$E$12</definedName>
    <definedName name="_xlnm.Print_Area" localSheetId="2">'1B. Fee Proposal CHANGE ORDERS'!$A$1:$E$12</definedName>
    <definedName name="_xlnm.Print_Area" localSheetId="1">'2. GC Breakdown '!$A$1:$G$71</definedName>
    <definedName name="_xlnm.Print_Area" localSheetId="3">'5A. Project Cost SUMMARY'!$A$1:$F$42</definedName>
    <definedName name="_xlnm.Print_Area" localSheetId="4">'5B Project Cost BREAKDOWN'!$A$1:$E$399</definedName>
    <definedName name="_xlnm.Print_Area" localSheetId="5">'NOT USED Project Cost ALT'!$A$1:$F$19</definedName>
    <definedName name="_xlnm.Print_Titles" localSheetId="0">'1A. Fee Proposal BASE SCOPE'!$A:$C,'1A. Fee Proposal BASE SCOPE'!$1:$5</definedName>
    <definedName name="_xlnm.Print_Titles" localSheetId="2">'1B. Fee Proposal CHANGE ORDERS'!$A:$C,'1B. Fee Proposal CHANGE ORDERS'!$1:$5</definedName>
    <definedName name="_xlnm.Print_Titles" localSheetId="1">'2. GC Breakdown '!$A:$C,'2. GC Breakdown '!$1:$5</definedName>
    <definedName name="_xlnm.Print_Titles" localSheetId="3">'5A. Project Cost SUMMARY'!$A:$C,'5A. Project Cost SUMMARY'!$1:$5</definedName>
    <definedName name="_xlnm.Print_Titles" localSheetId="4">'5B Project Cost BREAKDOWN'!$A:$C,'5B Project Cost BREAKDOWN'!$1:$7</definedName>
    <definedName name="_xlnm.Print_Titles" localSheetId="5">'NOT USED Project Cost ALT'!$A:$C,'NOT USED Project Cost ALT'!$1:$5</definedName>
    <definedName name="sss" localSheetId="2">#REF!</definedName>
    <definedName name="sss" localSheetId="3">#REF!</definedName>
    <definedName name="sss" localSheetId="5">#REF!</definedName>
    <definedName name="sss">#REF!</definedName>
  </definedNames>
  <calcPr calcId="125725"/>
</workbook>
</file>

<file path=xl/calcChain.xml><?xml version="1.0" encoding="utf-8"?>
<calcChain xmlns="http://schemas.openxmlformats.org/spreadsheetml/2006/main">
  <c r="C2" i="10"/>
  <c r="C1"/>
  <c r="D9" i="9"/>
  <c r="E9" s="1"/>
  <c r="E41"/>
  <c r="E40"/>
  <c r="E39"/>
  <c r="E38"/>
  <c r="E37"/>
  <c r="E34"/>
  <c r="E33"/>
  <c r="E32"/>
  <c r="E31"/>
  <c r="E12"/>
  <c r="E11"/>
  <c r="E10"/>
  <c r="E28"/>
  <c r="E27"/>
  <c r="E26"/>
  <c r="E25"/>
  <c r="E24"/>
  <c r="E23"/>
  <c r="E22"/>
  <c r="E21"/>
  <c r="E20"/>
  <c r="E17"/>
  <c r="C2"/>
  <c r="C1"/>
  <c r="E8" i="8"/>
  <c r="D8"/>
  <c r="C2"/>
  <c r="C1"/>
  <c r="D60" i="5"/>
  <c r="D59"/>
  <c r="D58"/>
  <c r="D57"/>
  <c r="D56"/>
  <c r="D55"/>
  <c r="D54"/>
  <c r="D53"/>
  <c r="D52"/>
  <c r="D51"/>
  <c r="D50"/>
  <c r="D49"/>
  <c r="D48"/>
  <c r="D47"/>
  <c r="D46"/>
  <c r="D45"/>
  <c r="D44"/>
  <c r="D43"/>
  <c r="D42"/>
  <c r="D41"/>
  <c r="D40"/>
  <c r="D39"/>
  <c r="D38"/>
  <c r="D37"/>
  <c r="D36"/>
  <c r="D35"/>
  <c r="D34"/>
  <c r="D33"/>
  <c r="D32"/>
  <c r="D31"/>
  <c r="D30"/>
  <c r="D29"/>
  <c r="D28"/>
  <c r="D27"/>
  <c r="D26"/>
  <c r="D25"/>
  <c r="D24"/>
  <c r="D23"/>
  <c r="D9"/>
  <c r="D7" s="1"/>
  <c r="D10"/>
  <c r="D11"/>
  <c r="D12"/>
  <c r="D13"/>
  <c r="D14"/>
  <c r="D15"/>
  <c r="D16"/>
  <c r="D17"/>
  <c r="D18"/>
  <c r="D19"/>
  <c r="D20"/>
  <c r="D21"/>
  <c r="D8"/>
  <c r="E8" i="6"/>
  <c r="D8"/>
  <c r="C2"/>
  <c r="C1"/>
  <c r="C2" i="5"/>
  <c r="C1"/>
  <c r="D391" i="1"/>
  <c r="D377"/>
  <c r="D350"/>
  <c r="D339"/>
  <c r="D327"/>
  <c r="D318"/>
  <c r="D311"/>
  <c r="D297"/>
  <c r="D286"/>
  <c r="D263"/>
  <c r="D235"/>
  <c r="D207"/>
  <c r="D166"/>
  <c r="D137"/>
  <c r="D118"/>
  <c r="D94"/>
  <c r="D78"/>
  <c r="D68"/>
  <c r="D59"/>
  <c r="D57" s="1"/>
  <c r="D48"/>
  <c r="D21"/>
  <c r="D12"/>
  <c r="D30" i="9" l="1"/>
  <c r="E30" s="1"/>
  <c r="D36"/>
  <c r="E36" s="1"/>
  <c r="D19"/>
  <c r="E19" s="1"/>
  <c r="D233" i="1"/>
  <c r="E233" s="1"/>
  <c r="D19"/>
  <c r="E19"/>
  <c r="E68"/>
  <c r="E48"/>
  <c r="E57"/>
  <c r="E78"/>
  <c r="E21"/>
  <c r="E59"/>
  <c r="E166"/>
  <c r="E391"/>
  <c r="E339"/>
  <c r="E327"/>
  <c r="E377"/>
  <c r="E286"/>
  <c r="E207"/>
  <c r="E137"/>
  <c r="E12"/>
  <c r="E94"/>
  <c r="E118"/>
  <c r="E235"/>
  <c r="E311"/>
  <c r="D309"/>
  <c r="E263"/>
  <c r="E297"/>
  <c r="E318"/>
  <c r="E350"/>
  <c r="E309" l="1"/>
  <c r="D17"/>
  <c r="D8"/>
  <c r="E17" l="1"/>
  <c r="E16"/>
  <c r="E15"/>
  <c r="E14"/>
  <c r="E8"/>
  <c r="E16" i="9"/>
  <c r="D15"/>
  <c r="D13" l="1"/>
  <c r="E15"/>
  <c r="D7"/>
  <c r="E7" s="1"/>
  <c r="E13"/>
</calcChain>
</file>

<file path=xl/comments1.xml><?xml version="1.0" encoding="utf-8"?>
<comments xmlns="http://schemas.openxmlformats.org/spreadsheetml/2006/main">
  <authors>
    <author>mtruisi</author>
  </authors>
  <commentList>
    <comment ref="C26" authorId="0">
      <text>
        <r>
          <rPr>
            <sz val="9"/>
            <color indexed="81"/>
            <rFont val="Futura T Light"/>
            <family val="2"/>
          </rPr>
          <t xml:space="preserve">Progress Reporting, Photo Docs, Survey
</t>
        </r>
      </text>
    </comment>
    <comment ref="C27" authorId="0">
      <text>
        <r>
          <rPr>
            <sz val="9"/>
            <color indexed="81"/>
            <rFont val="Futura T Light"/>
            <family val="2"/>
          </rPr>
          <t xml:space="preserve">Shop Dwgs, Prod Data, Field Testing
</t>
        </r>
      </text>
    </comment>
    <comment ref="C28" authorId="0">
      <text>
        <r>
          <rPr>
            <sz val="9"/>
            <color indexed="81"/>
            <rFont val="Futura T Light"/>
            <family val="2"/>
          </rPr>
          <t xml:space="preserve">for Hazardous &amp; Toxic Materials
</t>
        </r>
      </text>
    </comment>
    <comment ref="C55" authorId="0">
      <text>
        <r>
          <rPr>
            <sz val="9"/>
            <color indexed="81"/>
            <rFont val="Futura T Light"/>
            <family val="2"/>
          </rPr>
          <t xml:space="preserve">for Asbestos, Lead, PCBs, Mold, 
</t>
        </r>
      </text>
    </comment>
    <comment ref="C88" authorId="0">
      <text>
        <r>
          <rPr>
            <sz val="9"/>
            <color indexed="81"/>
            <rFont val="Futura T Light"/>
            <family val="2"/>
          </rPr>
          <t xml:space="preserve">Column Covers
</t>
        </r>
      </text>
    </comment>
    <comment ref="C97" authorId="0">
      <text>
        <r>
          <rPr>
            <sz val="9"/>
            <color indexed="81"/>
            <rFont val="Futura T Light"/>
            <family val="2"/>
          </rPr>
          <t xml:space="preserve">Cementious Reinf Panels, Stressed Skin Panels
</t>
        </r>
      </text>
    </comment>
    <comment ref="D174" authorId="0">
      <text>
        <r>
          <rPr>
            <sz val="10"/>
            <color indexed="81"/>
            <rFont val="Futura T Light"/>
            <family val="2"/>
          </rPr>
          <t>included in 092000</t>
        </r>
      </text>
    </comment>
  </commentList>
</comments>
</file>

<file path=xl/sharedStrings.xml><?xml version="1.0" encoding="utf-8"?>
<sst xmlns="http://schemas.openxmlformats.org/spreadsheetml/2006/main" count="505" uniqueCount="447">
  <si>
    <t>TOTAL: Construction Cost</t>
  </si>
  <si>
    <t>GC, Fee, Insur.</t>
  </si>
  <si>
    <t>Insurance</t>
  </si>
  <si>
    <t>Fee</t>
  </si>
  <si>
    <t>General Conditions</t>
  </si>
  <si>
    <t>Direct Work (Trades)</t>
  </si>
  <si>
    <t>Administrative &amp; Site</t>
  </si>
  <si>
    <t>General Requirements</t>
  </si>
  <si>
    <t>Price &amp; Pymt Procedures</t>
  </si>
  <si>
    <t>Allowances</t>
  </si>
  <si>
    <t>Admin. Reqmts.</t>
  </si>
  <si>
    <t>Proj. Mgmt. &amp; Coord.</t>
  </si>
  <si>
    <t>Const. Progress Doc.</t>
  </si>
  <si>
    <t>Submittal Procedures</t>
  </si>
  <si>
    <t>Envrnmtl Procedures</t>
  </si>
  <si>
    <t>Security Procedures</t>
  </si>
  <si>
    <t>Hist. Trtmt Procedures</t>
  </si>
  <si>
    <t>Quality Reqmts.</t>
  </si>
  <si>
    <t>Fees|Permis</t>
  </si>
  <si>
    <t>QA|Mock-Ups</t>
  </si>
  <si>
    <t>Temp Facilities &amp; Control</t>
  </si>
  <si>
    <t>Temporary Utilities</t>
  </si>
  <si>
    <t>Temp. Const. Facilities</t>
  </si>
  <si>
    <t>Temp. Const.</t>
  </si>
  <si>
    <t>Temp. Elev|Hoists|Scaffold</t>
  </si>
  <si>
    <t>Temp. Barriers &amp; Encl.</t>
  </si>
  <si>
    <t>Project Identification</t>
  </si>
  <si>
    <t>Execution &amp; Closeout</t>
  </si>
  <si>
    <t>Mobilization</t>
  </si>
  <si>
    <t>Cleaning &amp; Waste Mgmt</t>
  </si>
  <si>
    <t>Closeout Procedures</t>
  </si>
  <si>
    <t>Life Cycle Activities</t>
  </si>
  <si>
    <t>Commissioning</t>
  </si>
  <si>
    <t>Existing Conditions</t>
  </si>
  <si>
    <t>Assessment</t>
  </si>
  <si>
    <t>Site Surveys</t>
  </si>
  <si>
    <t>Envrnmt. Assmt.</t>
  </si>
  <si>
    <t>Subsurf. Investigation</t>
  </si>
  <si>
    <t>Demolition &amp; Struct Mvg</t>
  </si>
  <si>
    <t>Site Remediation</t>
  </si>
  <si>
    <t>Facility Remediation</t>
  </si>
  <si>
    <t>Architectural</t>
  </si>
  <si>
    <t>Concrete</t>
  </si>
  <si>
    <t>Conc. Forming</t>
  </si>
  <si>
    <t>Conc. Reinforcing</t>
  </si>
  <si>
    <t>Cast-In-Place Conc.</t>
  </si>
  <si>
    <t>Precast Conc.</t>
  </si>
  <si>
    <t>Cast Decks &amp; Underlaymt</t>
  </si>
  <si>
    <t>Grouting</t>
  </si>
  <si>
    <t>Conc. Cutting &amp; Boring</t>
  </si>
  <si>
    <t>Masonry</t>
  </si>
  <si>
    <t>Unit Masonry</t>
  </si>
  <si>
    <t>Conc. Unit Msnry.</t>
  </si>
  <si>
    <t>Glass Unit Msnry.</t>
  </si>
  <si>
    <t>Unit Msnry. Panels</t>
  </si>
  <si>
    <t>Stone Assemblies</t>
  </si>
  <si>
    <t>Refractory Msnry.</t>
  </si>
  <si>
    <t>Corrosion-Resitant Msnry.</t>
  </si>
  <si>
    <t>Manuf. Msnry.</t>
  </si>
  <si>
    <t>Metals</t>
  </si>
  <si>
    <t>Struct. Metal Framing</t>
  </si>
  <si>
    <t>Metal Joists</t>
  </si>
  <si>
    <t>Metal Decking</t>
  </si>
  <si>
    <t>Cold-Formed Framing</t>
  </si>
  <si>
    <t>Metal Fabrications</t>
  </si>
  <si>
    <t>Metal Stairs</t>
  </si>
  <si>
    <t>Metal Railings</t>
  </si>
  <si>
    <t>Metal Gratings</t>
  </si>
  <si>
    <t>Metal Castings</t>
  </si>
  <si>
    <t>Col. Covers</t>
  </si>
  <si>
    <t>Formed Metal Encl.</t>
  </si>
  <si>
    <t>Htg./Cg. Unit Cvrs.</t>
  </si>
  <si>
    <t>Metal Specialties</t>
  </si>
  <si>
    <t>Decorative Metal</t>
  </si>
  <si>
    <t>Wood, Plastic &amp; Composites</t>
  </si>
  <si>
    <t>Rough Carpentry</t>
  </si>
  <si>
    <t>Wood Framing</t>
  </si>
  <si>
    <t>Struct. Panels</t>
  </si>
  <si>
    <t>Heavy Timber</t>
  </si>
  <si>
    <t>Wood Decking</t>
  </si>
  <si>
    <t>Sheathing</t>
  </si>
  <si>
    <t>Shop Fab. Struct. Wd.</t>
  </si>
  <si>
    <t>Glu-Lam. Const.</t>
  </si>
  <si>
    <t>Finish Carpentry</t>
  </si>
  <si>
    <t>Millwork</t>
  </si>
  <si>
    <t>Architectural Wood Casework</t>
  </si>
  <si>
    <t>Wood Paneling</t>
  </si>
  <si>
    <t>Wood Stairs &amp; Railings</t>
  </si>
  <si>
    <t>Ornamental Woodwork</t>
  </si>
  <si>
    <t>Wood Trim  (casings, mouldings, etc)</t>
  </si>
  <si>
    <t>Wood Frames</t>
  </si>
  <si>
    <t>Wood Screens &amp; Shutters</t>
  </si>
  <si>
    <t>Structural Plastics</t>
  </si>
  <si>
    <t>Simulated Stone Fabrications</t>
  </si>
  <si>
    <t>Structural Composites</t>
  </si>
  <si>
    <t>Composite Fabrications</t>
  </si>
  <si>
    <t>Glass-Fiber-Reinforced Plastic</t>
  </si>
  <si>
    <t>Thermal &amp; Moisture Protection</t>
  </si>
  <si>
    <t>Dampproofing &amp; Water Proofing</t>
  </si>
  <si>
    <t>Thermal Protection</t>
  </si>
  <si>
    <t>Weather Barriers</t>
  </si>
  <si>
    <t>Steep Slope Rfg.</t>
  </si>
  <si>
    <t>Membrane Roofing</t>
  </si>
  <si>
    <t>BuiltUp Bitmns. Rfg.</t>
  </si>
  <si>
    <t>Modified Bitmns. Rfg.</t>
  </si>
  <si>
    <t>Elastomeric Mmbr. Rfg.</t>
  </si>
  <si>
    <t>Thermopl Mmbr. Rfg.</t>
  </si>
  <si>
    <t>Protect. Mmbr. Rfg.</t>
  </si>
  <si>
    <t>Fluid Appld. Rfg.</t>
  </si>
  <si>
    <t>Flashing &amp; Sheet Mtl.</t>
  </si>
  <si>
    <t>Roof &amp; Wall Specialties &amp; Access.</t>
  </si>
  <si>
    <t>Fire &amp; Smoke Protection</t>
  </si>
  <si>
    <t>Applied Fireproofing</t>
  </si>
  <si>
    <t>Firestopping</t>
  </si>
  <si>
    <t>Joint Protection</t>
  </si>
  <si>
    <t>Doors &amp; Windows</t>
  </si>
  <si>
    <t>Doors &amp; Frames</t>
  </si>
  <si>
    <t>Mtl. Drs. &amp; Frms.</t>
  </si>
  <si>
    <t>Wood Doors</t>
  </si>
  <si>
    <t>Access Doors &amp; Panels</t>
  </si>
  <si>
    <t>Sliding Glass Doors</t>
  </si>
  <si>
    <t>Coiling Doors &amp; Grilles</t>
  </si>
  <si>
    <t>Specialty Function Doors</t>
  </si>
  <si>
    <t>Folding Doors &amp; Grilles</t>
  </si>
  <si>
    <t>Panel Doors</t>
  </si>
  <si>
    <t>Entrances</t>
  </si>
  <si>
    <t>Storefronts</t>
  </si>
  <si>
    <t xml:space="preserve">Curtain Wall </t>
  </si>
  <si>
    <t>Transl. Wall</t>
  </si>
  <si>
    <t>Windows</t>
  </si>
  <si>
    <t>Skylights</t>
  </si>
  <si>
    <t>Hardware</t>
  </si>
  <si>
    <t xml:space="preserve">Hdwr. Door </t>
  </si>
  <si>
    <t>Hdwr. Access Ctrl.</t>
  </si>
  <si>
    <t>Hdwr. Windows</t>
  </si>
  <si>
    <t xml:space="preserve">Glazing  </t>
  </si>
  <si>
    <t>Glass Glazing</t>
  </si>
  <si>
    <t>Mirrors</t>
  </si>
  <si>
    <t>Glazing Surface Films</t>
  </si>
  <si>
    <t>Louvers &amp; Vents</t>
  </si>
  <si>
    <t xml:space="preserve">Louvers  </t>
  </si>
  <si>
    <t>Louvered Equip. Encl.</t>
  </si>
  <si>
    <t>Vents</t>
  </si>
  <si>
    <t>Finishes</t>
  </si>
  <si>
    <t>Plaster &amp; Gyp. Bd. Assemblies</t>
  </si>
  <si>
    <t>Tiling</t>
  </si>
  <si>
    <t>Ceramic Tile</t>
  </si>
  <si>
    <t>Paver Tile</t>
  </si>
  <si>
    <t>Glass Mosaic Tile</t>
  </si>
  <si>
    <t>Stone Tiling</t>
  </si>
  <si>
    <t>Ceilings</t>
  </si>
  <si>
    <t>Acoustical Ceilings</t>
  </si>
  <si>
    <t>Acoustical Ceiling Susp. Assemblies</t>
  </si>
  <si>
    <t>Specialty Ceilings</t>
  </si>
  <si>
    <t>Flooring</t>
  </si>
  <si>
    <t>Specialty Flooring</t>
  </si>
  <si>
    <t>Masonry Flooring</t>
  </si>
  <si>
    <t>Wood Flooring</t>
  </si>
  <si>
    <t>Resilient Flooring</t>
  </si>
  <si>
    <t>Resilient Base &amp; Acessories</t>
  </si>
  <si>
    <t>Resilient Sheet Flooring</t>
  </si>
  <si>
    <t>Static Control Resilient Flooring</t>
  </si>
  <si>
    <t>Resilient Athletic Flooring</t>
  </si>
  <si>
    <t>Terrazzo Flooring</t>
  </si>
  <si>
    <t>Fluid Applied Flooring</t>
  </si>
  <si>
    <t>Carpeting</t>
  </si>
  <si>
    <t>Tile Carpeting</t>
  </si>
  <si>
    <t>Sheet Carpeting</t>
  </si>
  <si>
    <t>Access Flooring</t>
  </si>
  <si>
    <t>Wall Finishes</t>
  </si>
  <si>
    <t>Wall Coverings</t>
  </si>
  <si>
    <t>Special Wall Surfacing</t>
  </si>
  <si>
    <t>Streched-Fabric Wall Systems</t>
  </si>
  <si>
    <t>Fabric-Wrapped Panels</t>
  </si>
  <si>
    <t>Acoustical Treatment</t>
  </si>
  <si>
    <t>Acoustical Insulation</t>
  </si>
  <si>
    <t>Acoustical Finishes</t>
  </si>
  <si>
    <t>Painting &amp; Coating</t>
  </si>
  <si>
    <t>Painting</t>
  </si>
  <si>
    <t>Staining &amp; Transparent Finishing</t>
  </si>
  <si>
    <t>Decorative Finishing</t>
  </si>
  <si>
    <t>High-Performance Coatings</t>
  </si>
  <si>
    <t>Special Coatings</t>
  </si>
  <si>
    <t>Specialties</t>
  </si>
  <si>
    <t>Visual Display Surfaces</t>
  </si>
  <si>
    <t>Signage</t>
  </si>
  <si>
    <t>Telephone Specialties</t>
  </si>
  <si>
    <t>Information Kiosks</t>
  </si>
  <si>
    <t>Interior Specialties</t>
  </si>
  <si>
    <t>Compartments &amp; Cubicles</t>
  </si>
  <si>
    <t>Partitions</t>
  </si>
  <si>
    <t>Wire Mesh Partitions</t>
  </si>
  <si>
    <t>Folding Gates</t>
  </si>
  <si>
    <t>Demountable Partitions</t>
  </si>
  <si>
    <t>Operable Partitions</t>
  </si>
  <si>
    <t>Wall &amp; Door Protection</t>
  </si>
  <si>
    <t>Toilet, Bath, Laundry Accessories</t>
  </si>
  <si>
    <t>Safety Specialties</t>
  </si>
  <si>
    <t>Emergency Access/Info Specialties</t>
  </si>
  <si>
    <t>Emergency Aid Specialties</t>
  </si>
  <si>
    <t>Fire Protection Specialties</t>
  </si>
  <si>
    <t>Storage Specialties</t>
  </si>
  <si>
    <t>Lockers</t>
  </si>
  <si>
    <t>Postal Specialties</t>
  </si>
  <si>
    <t>Storage Assemblies</t>
  </si>
  <si>
    <t>Wardrobe &amp; Closet Specialties</t>
  </si>
  <si>
    <t>Exterior Specialties</t>
  </si>
  <si>
    <t>Other Specialties</t>
  </si>
  <si>
    <t>Miscellaneous</t>
  </si>
  <si>
    <t>Equipment</t>
  </si>
  <si>
    <t>Vehicle &amp; Pedestrian Equip.</t>
  </si>
  <si>
    <t>Security, Detention, Banking Equip.</t>
  </si>
  <si>
    <t>Commmercial Equip.</t>
  </si>
  <si>
    <t>Unit Kitchens</t>
  </si>
  <si>
    <t>Office Equipment</t>
  </si>
  <si>
    <t>Residential Equip.</t>
  </si>
  <si>
    <t>Residential Kitchen Appliances</t>
  </si>
  <si>
    <t>Food Service Equip.</t>
  </si>
  <si>
    <t>Educational &amp; Scientific Equip.</t>
  </si>
  <si>
    <t>Library Equip.</t>
  </si>
  <si>
    <t>Audio-Visual Equip.</t>
  </si>
  <si>
    <t>Laboratory Equip.</t>
  </si>
  <si>
    <t>Planetarium Equip.</t>
  </si>
  <si>
    <t>Observatory Equip.</t>
  </si>
  <si>
    <t>Vocational Shop Equip.</t>
  </si>
  <si>
    <t>Exhibit Equip.</t>
  </si>
  <si>
    <t>Entertainment Equip.</t>
  </si>
  <si>
    <t>Theater &amp; Stage Equip.</t>
  </si>
  <si>
    <t>Music Equip.</t>
  </si>
  <si>
    <t>Athletic &amp; Recreational Equip.</t>
  </si>
  <si>
    <t>Athletic Equip.</t>
  </si>
  <si>
    <t>Recreational Equip.</t>
  </si>
  <si>
    <t>Play Field Equip. &amp; Structures</t>
  </si>
  <si>
    <t>Healthcare Equip.</t>
  </si>
  <si>
    <t>Collection &amp; Disposal Equip.</t>
  </si>
  <si>
    <t>Other Equip.</t>
  </si>
  <si>
    <t>Furnishings</t>
  </si>
  <si>
    <t>Art</t>
  </si>
  <si>
    <t>Window Treatments</t>
  </si>
  <si>
    <t>Casework</t>
  </si>
  <si>
    <t>Furnishings &amp; Accessories</t>
  </si>
  <si>
    <t>Office Accessories</t>
  </si>
  <si>
    <t>Portable Lamps</t>
  </si>
  <si>
    <t>Furnishing Accessories</t>
  </si>
  <si>
    <t>Rugs &amp; Mats</t>
  </si>
  <si>
    <t>Furniture</t>
  </si>
  <si>
    <t>Office Furniture</t>
  </si>
  <si>
    <t>Seating</t>
  </si>
  <si>
    <t>Institutional Furniture</t>
  </si>
  <si>
    <t>Classroom Furniture</t>
  </si>
  <si>
    <t>Lecterns</t>
  </si>
  <si>
    <t>Library Furniture</t>
  </si>
  <si>
    <t>Audio-Visual Furniture</t>
  </si>
  <si>
    <t>Systems Furniture</t>
  </si>
  <si>
    <t>Multiple Seating</t>
  </si>
  <si>
    <t>Other Furnishings</t>
  </si>
  <si>
    <t>Interior Planters &amp; Artificial Plants</t>
  </si>
  <si>
    <t>Trash &amp; Litter Receptors</t>
  </si>
  <si>
    <t>Special Construction</t>
  </si>
  <si>
    <t>Special Facility Components</t>
  </si>
  <si>
    <t>Fountains</t>
  </si>
  <si>
    <t>Special Purpose Rooms</t>
  </si>
  <si>
    <t>Special Structures</t>
  </si>
  <si>
    <t>Fabric Structures</t>
  </si>
  <si>
    <t>Grandstands &amp; Bleachers</t>
  </si>
  <si>
    <t>Integrated Construction</t>
  </si>
  <si>
    <t>Sound, Vibration, &amp; Seismic Control</t>
  </si>
  <si>
    <t>Radiation Protection</t>
  </si>
  <si>
    <t>Conveying Equipment</t>
  </si>
  <si>
    <t>Dumbwaiter</t>
  </si>
  <si>
    <t>Elevators</t>
  </si>
  <si>
    <t>Electric Traction Elevators</t>
  </si>
  <si>
    <t>Hydraulic Elevators</t>
  </si>
  <si>
    <t>Escalators &amp; Moving Walks</t>
  </si>
  <si>
    <t>Lifts</t>
  </si>
  <si>
    <t>Wheelchair Lifts</t>
  </si>
  <si>
    <t>Turntables</t>
  </si>
  <si>
    <t>Scaffolding</t>
  </si>
  <si>
    <t>Other Conveying Equip.</t>
  </si>
  <si>
    <t>M.E.P.S.</t>
  </si>
  <si>
    <t>Fire Suppression</t>
  </si>
  <si>
    <t>Fire Suppression (General)</t>
  </si>
  <si>
    <t>Water-Based Fire-Suppression Systems</t>
  </si>
  <si>
    <t>Fire-Extinguishing Systems</t>
  </si>
  <si>
    <t>Fire Pumps</t>
  </si>
  <si>
    <t>Fire Suppression Water Storage</t>
  </si>
  <si>
    <t>Plumbing</t>
  </si>
  <si>
    <t>Plumbing (General)</t>
  </si>
  <si>
    <t>Plumbing Piping &amp; Pumps</t>
  </si>
  <si>
    <t>Facility Water Distribution</t>
  </si>
  <si>
    <t>Plumbing Equipment</t>
  </si>
  <si>
    <t>Plumbing Fixtures</t>
  </si>
  <si>
    <t>Pool &amp; Fount. Plumbing Systs.</t>
  </si>
  <si>
    <t>Gas &amp; Vacuum Systems</t>
  </si>
  <si>
    <t>HVAC</t>
  </si>
  <si>
    <t>HVAC (General)</t>
  </si>
  <si>
    <t>HVAC (PrePurchase)</t>
  </si>
  <si>
    <t>Facility Fuel Systems</t>
  </si>
  <si>
    <t>HVAC Piping &amp; Pumps</t>
  </si>
  <si>
    <t>HVAC Air Distribution</t>
  </si>
  <si>
    <t>HVAC Air Cleaning Devices</t>
  </si>
  <si>
    <t>Central Heating Equipment</t>
  </si>
  <si>
    <t>Central Cooling Equipment</t>
  </si>
  <si>
    <t>Central HVAC Equipment</t>
  </si>
  <si>
    <t>Decentralized HVAC Equipment</t>
  </si>
  <si>
    <t>Integated Automation</t>
  </si>
  <si>
    <t>Integrated Automation (General)</t>
  </si>
  <si>
    <t>Facility Equipment</t>
  </si>
  <si>
    <t>Fire-Protection Systems</t>
  </si>
  <si>
    <t>Electrical Systems</t>
  </si>
  <si>
    <t>Communications Systems</t>
  </si>
  <si>
    <t>Electronic Safety &amp; Security Systems</t>
  </si>
  <si>
    <t>Electrical</t>
  </si>
  <si>
    <t>Electrical (General)</t>
  </si>
  <si>
    <t>Common Work Results for Electrical</t>
  </si>
  <si>
    <t>Medium-Voltage Cables</t>
  </si>
  <si>
    <t>Low-Voltage Electrical Power Conductors and Cables</t>
  </si>
  <si>
    <t>Control-Voltage Electrical Power Cables</t>
  </si>
  <si>
    <t>Grounding and Bonding for Electrical Systems</t>
  </si>
  <si>
    <t>Hangers and Supports for Electrical Systems</t>
  </si>
  <si>
    <t>Raceway and Boxes for Electrical Systems</t>
  </si>
  <si>
    <t>Cable Trays for Electrical Systems</t>
  </si>
  <si>
    <t>Underfloor Raceways for Electrical Systems</t>
  </si>
  <si>
    <t>Instrumentation and Control for Electrical Systems</t>
  </si>
  <si>
    <t>Electrical Power Monitoring and Control</t>
  </si>
  <si>
    <t>Lighting Control Devices</t>
  </si>
  <si>
    <t>Lighting Control Panelboards</t>
  </si>
  <si>
    <t>Dimming Controls</t>
  </si>
  <si>
    <t>Medium-Voltage Electrical Dist.</t>
  </si>
  <si>
    <t>Low-Voltage Electrical Transmission</t>
  </si>
  <si>
    <t>Facility Elect. Power Generating &amp; Storing Equip.</t>
  </si>
  <si>
    <t>Electrical and Cathodic Protection</t>
  </si>
  <si>
    <t>Lighting</t>
  </si>
  <si>
    <t>Interior Lighting</t>
  </si>
  <si>
    <t>Emergency Lighting</t>
  </si>
  <si>
    <t>Exit Signs</t>
  </si>
  <si>
    <t>Special Purpose Lighting</t>
  </si>
  <si>
    <t>Exterior Lighting</t>
  </si>
  <si>
    <t xml:space="preserve">Communications  </t>
  </si>
  <si>
    <t>Structured Cabling</t>
  </si>
  <si>
    <t>Comm. Equip. Rm. Fittings</t>
  </si>
  <si>
    <t>Comm. Backbone Cabling</t>
  </si>
  <si>
    <t>Comm. Horizontal Cabling</t>
  </si>
  <si>
    <t>Comm. Connecting Cords, Device and Adapters</t>
  </si>
  <si>
    <t>Data Communications</t>
  </si>
  <si>
    <t>Voice Communications</t>
  </si>
  <si>
    <t>Audio-Video Communications</t>
  </si>
  <si>
    <t>Dist. Comm. &amp; Monitoring Systems</t>
  </si>
  <si>
    <t>Paging Systems</t>
  </si>
  <si>
    <t>PA Systems</t>
  </si>
  <si>
    <t>Sound Masking Systems</t>
  </si>
  <si>
    <t>Elect. Access Control &amp; Intrusion Detection</t>
  </si>
  <si>
    <t>Access Control</t>
  </si>
  <si>
    <t>Electronic Surveillance</t>
  </si>
  <si>
    <t>Video Surveillance</t>
  </si>
  <si>
    <t>Electronic Personal Protection Systems</t>
  </si>
  <si>
    <t>Electronic Detection &amp; Alarm</t>
  </si>
  <si>
    <t>Fire Detection and Alarm</t>
  </si>
  <si>
    <t>Electronic Monitoring &amp; Control</t>
  </si>
  <si>
    <t>BID</t>
  </si>
  <si>
    <t>Description</t>
  </si>
  <si>
    <t>Fee:</t>
  </si>
  <si>
    <t>General Conditions:</t>
  </si>
  <si>
    <t>Insurance:</t>
  </si>
  <si>
    <t>Fee Proposal (1)</t>
  </si>
  <si>
    <t>After reviewing all of the information provided in this Request for Proposal, submit the fee proposal and general conditions in the format provided below:</t>
  </si>
  <si>
    <t>Labor</t>
  </si>
  <si>
    <t>Principle-in-Charge*</t>
  </si>
  <si>
    <t>Project Executive*</t>
  </si>
  <si>
    <t>Project Manager*</t>
  </si>
  <si>
    <t>Superintendent*</t>
  </si>
  <si>
    <t>Assistant Superintendent*</t>
  </si>
  <si>
    <t>MEPS Superintendent*</t>
  </si>
  <si>
    <t>Project Estimator*</t>
  </si>
  <si>
    <t>Project Accountant*</t>
  </si>
  <si>
    <t>Clerical Staff*</t>
  </si>
  <si>
    <t>Plan Coordinator*</t>
  </si>
  <si>
    <t>Scheduling Staff*</t>
  </si>
  <si>
    <t>Laborers*</t>
  </si>
  <si>
    <t>Operating Engineers *</t>
  </si>
  <si>
    <t>Other (describe)</t>
  </si>
  <si>
    <t>TOTAL</t>
  </si>
  <si>
    <t>Include a line item breakdown of all general conditions for each of the following activities that would comprise a not-to-exceed (NTX) value.  Please insert a value for each line item as requested.  In order to facilitate an equal comparison of proposals, please do not deviate from the requested format.</t>
  </si>
  <si>
    <t>Total Cost</t>
  </si>
  <si>
    <t>Percentage</t>
  </si>
  <si>
    <t>Fee, GC, &amp; Insurance</t>
  </si>
  <si>
    <t>Field Office &amp; Furniture</t>
  </si>
  <si>
    <t>Telephone, Fax</t>
  </si>
  <si>
    <t>Misc. Stationary &amp; Office Supplies</t>
  </si>
  <si>
    <t>Incidental Photocopy</t>
  </si>
  <si>
    <t>Messenger Service</t>
  </si>
  <si>
    <t>Postage, Federal Express</t>
  </si>
  <si>
    <t>General Cleaning</t>
  </si>
  <si>
    <t>Final Cleaning</t>
  </si>
  <si>
    <t>Protection Paper, Tools, Etc.</t>
  </si>
  <si>
    <t>Overtime Deliveries</t>
  </si>
  <si>
    <t>Overtime Shutdowns</t>
  </si>
  <si>
    <t>Rubbish Removal</t>
  </si>
  <si>
    <t>Equipment Rental</t>
  </si>
  <si>
    <t>Vehicle Rental</t>
  </si>
  <si>
    <t>Mileage Allowance</t>
  </si>
  <si>
    <t>Temporary hand tools</t>
  </si>
  <si>
    <t>Taxes</t>
  </si>
  <si>
    <t>Permits</t>
  </si>
  <si>
    <t>Elevator Reservation Management</t>
  </si>
  <si>
    <t>Utility Consumption</t>
  </si>
  <si>
    <t>Inspections, Tests, and Approvals</t>
  </si>
  <si>
    <t>Debris Removal</t>
  </si>
  <si>
    <t>Computer Equipment and Services Used at Field Office</t>
  </si>
  <si>
    <t>Photos and Video</t>
  </si>
  <si>
    <t>Storage Containers</t>
  </si>
  <si>
    <t>Site security</t>
  </si>
  <si>
    <t>Site Surveying</t>
  </si>
  <si>
    <t>Legal fees</t>
  </si>
  <si>
    <t>Any sub consultants</t>
  </si>
  <si>
    <t>Penalties or fines due to violations</t>
  </si>
  <si>
    <t>Printing of all Dwgs., Specs., &amp; other Approved Reproductions</t>
  </si>
  <si>
    <t>Safety equip., etc. (Note 1)</t>
  </si>
  <si>
    <t>Note 1:  OSHA compliance, training, signage &amp; materials, winter protection (including but not limited to tenting, heating and snow removal), tree protection, dust abatement, control and protection, safety and other temporary barricades, fencing and signing.</t>
  </si>
  <si>
    <t>Qty.</t>
  </si>
  <si>
    <t>hrs</t>
  </si>
  <si>
    <t>Unit Cost</t>
  </si>
  <si>
    <t>Expenses</t>
  </si>
  <si>
    <t>*Costs include the following but are not limited to:</t>
  </si>
  <si>
    <t>Salaries or other compensation of Construction Manager’s officers, directors, and employees at Construction Manager’s principal office and branch offices, on or off the Project site, and Personnel performing or assisting in the performance and execution of the Work, either on or off the Project site, including but not limited to, project manager(s), general superintendent(s), assistant superintendent(s), field superintendent(s), vice president(s), general laborers, whether as direct employees, Sub consultants, or other third parties hired as independent contractors.</t>
  </si>
  <si>
    <t>Construction Manager’s employee “Burden,” i.e., applicable taxes, employee benefits, insurance coverage, contributions and assessments required by law, collective bargaining agreements, 401k, travel expenses, and all other payroll burden or other compensation which is customarily paid to or on behalf of personnel of Construction Manager.  Construction Manager represents that any items included in the Burden shall not be separately billed to Retail.</t>
  </si>
  <si>
    <t>Any raises, cost of living adjustments and bonus payments for Construction Manager’s employees.</t>
  </si>
  <si>
    <t>All transportation, lodging, meals, reasonable relocation expenses including tax gross-ups, and subsistence expenses of Construction Manager’s employees incurred in discharge of duties connected with performance of the Work, including travel to and from the homes of Personnel to the Project site.</t>
  </si>
  <si>
    <t>NOTE: All trade and sub consultant costs should be EXCLUDED from General Conditions</t>
  </si>
  <si>
    <t>Change Order</t>
  </si>
  <si>
    <t xml:space="preserve">Indicate your mark-up with regard to these additional costs below:
</t>
  </si>
  <si>
    <t>Fee Proposal (2) CHANGE ORDERS</t>
  </si>
  <si>
    <t xml:space="preserve">General Conditions Breakdown (2) </t>
  </si>
  <si>
    <t xml:space="preserve">GC, Fee, &amp; Insurance
</t>
  </si>
  <si>
    <t xml:space="preserve">Doors &amp; Windows </t>
  </si>
  <si>
    <t>MEPS</t>
  </si>
  <si>
    <t>Integrated Automation</t>
  </si>
  <si>
    <t>Trade  Total</t>
  </si>
  <si>
    <t>PSF</t>
  </si>
  <si>
    <t>Comment</t>
  </si>
  <si>
    <t>Alternates</t>
  </si>
  <si>
    <t>Project Cost Bid (5) ALTERNATES</t>
  </si>
  <si>
    <r>
      <rPr>
        <sz val="8"/>
        <color theme="1"/>
        <rFont val="Century Gothic"/>
        <family val="2"/>
      </rPr>
      <t>WebMD Corporation | Indy |</t>
    </r>
    <r>
      <rPr>
        <sz val="8"/>
        <color rgb="FFF15D22"/>
        <rFont val="Century Gothic"/>
        <family val="2"/>
      </rPr>
      <t xml:space="preserve"> Bid Sheet</t>
    </r>
  </si>
  <si>
    <t>Project Cost Bid (5A) SUMMARY</t>
  </si>
  <si>
    <t>Project Cost Bid (5B) BREAKDOWN</t>
  </si>
  <si>
    <t xml:space="preserve">Provide the total summary amounts of each trade shown below. Provide breakdown of trades in "Project Cost Bid (5B) BREAKDOWN" worksheet.  NOTE: 'Greyed' in areas included formulas. Enter data in the 'white' areas only. </t>
  </si>
  <si>
    <t xml:space="preserve">Provide the individual amounts of each trade shown below. NOTE: 'Greyed' in areas included formulas. Enter data in the 'white' areas only. </t>
  </si>
</sst>
</file>

<file path=xl/styles.xml><?xml version="1.0" encoding="utf-8"?>
<styleSheet xmlns="http://schemas.openxmlformats.org/spreadsheetml/2006/main">
  <numFmts count="13">
    <numFmt numFmtId="42" formatCode="_(&quot;$&quot;* #,##0_);_(&quot;$&quot;* \(#,##0\);_(&quot;$&quot;* &quot;-&quot;_);_(@_)"/>
    <numFmt numFmtId="41" formatCode="_(* #,##0_);_(* \(#,##0\);_(* &quot;-&quot;_);_(@_)"/>
    <numFmt numFmtId="44" formatCode="_(&quot;$&quot;* #,##0.00_);_(&quot;$&quot;* \(#,##0.00\);_(&quot;$&quot;* &quot;-&quot;??_);_(@_)"/>
    <numFmt numFmtId="164" formatCode="#,##0.0_);[Red]\(#,##0.0\)"/>
    <numFmt numFmtId="165" formatCode="0.0"/>
    <numFmt numFmtId="166" formatCode="[$-409]mmmm\ d\,\ yyyy;@"/>
    <numFmt numFmtId="167" formatCode="00"/>
    <numFmt numFmtId="168" formatCode="#,##0\ &quot;RSF&quot;"/>
    <numFmt numFmtId="169" formatCode="&quot;C.O. No&quot;\ 00"/>
    <numFmt numFmtId="170" formatCode="0#\ ##\ ##"/>
    <numFmt numFmtId="171" formatCode="#,##0\ &quot;USF&quot;"/>
    <numFmt numFmtId="172" formatCode="0.00_);[Red]\(0.00\)"/>
    <numFmt numFmtId="173" formatCode="#,##0\ &quot;CSF&quot;"/>
  </numFmts>
  <fonts count="28">
    <font>
      <sz val="10"/>
      <name val="Futuri Light"/>
    </font>
    <font>
      <sz val="11"/>
      <color theme="1"/>
      <name val="Calibri"/>
      <family val="2"/>
      <scheme val="minor"/>
    </font>
    <font>
      <sz val="10"/>
      <name val="Futuri Light"/>
    </font>
    <font>
      <sz val="9"/>
      <color theme="1"/>
      <name val="Futura T Light"/>
      <family val="2"/>
    </font>
    <font>
      <sz val="8"/>
      <name val="Century Gothic"/>
      <family val="2"/>
    </font>
    <font>
      <sz val="8"/>
      <color rgb="FFF15D22"/>
      <name val="Century Gothic"/>
      <family val="2"/>
    </font>
    <font>
      <sz val="10"/>
      <color theme="1"/>
      <name val="Futura T Light"/>
      <family val="2"/>
    </font>
    <font>
      <sz val="9"/>
      <color rgb="FF808080"/>
      <name val="Futura T Light"/>
      <family val="2"/>
    </font>
    <font>
      <sz val="9"/>
      <name val="Futura T Light"/>
      <family val="2"/>
    </font>
    <font>
      <sz val="9"/>
      <color indexed="8"/>
      <name val="Futura T Light"/>
      <family val="2"/>
    </font>
    <font>
      <sz val="9"/>
      <color indexed="9"/>
      <name val="Futura T Light"/>
      <family val="2"/>
    </font>
    <font>
      <b/>
      <sz val="9"/>
      <color theme="0"/>
      <name val="Futura T Light"/>
      <family val="2"/>
    </font>
    <font>
      <b/>
      <sz val="9"/>
      <color indexed="8"/>
      <name val="Futura T Light"/>
      <family val="2"/>
    </font>
    <font>
      <sz val="11"/>
      <color rgb="FF9C0006"/>
      <name val="Futura T Light"/>
      <family val="2"/>
    </font>
    <font>
      <b/>
      <sz val="9"/>
      <color rgb="FF808080"/>
      <name val="Futura T Light"/>
      <family val="2"/>
    </font>
    <font>
      <sz val="10"/>
      <color indexed="81"/>
      <name val="Futura T Light"/>
      <family val="2"/>
    </font>
    <font>
      <sz val="9"/>
      <color indexed="81"/>
      <name val="Futura T Light"/>
      <family val="2"/>
    </font>
    <font>
      <sz val="10"/>
      <name val="Arial"/>
      <family val="2"/>
    </font>
    <font>
      <sz val="11"/>
      <color theme="1"/>
      <name val="Futura T Light"/>
      <family val="2"/>
    </font>
    <font>
      <sz val="9"/>
      <color theme="0"/>
      <name val="Futura T Light"/>
      <family val="2"/>
    </font>
    <font>
      <sz val="12"/>
      <color theme="0"/>
      <name val="Futura T Light"/>
      <family val="2"/>
    </font>
    <font>
      <sz val="8"/>
      <color theme="1"/>
      <name val="Century Gothic"/>
      <family val="2"/>
    </font>
    <font>
      <sz val="11"/>
      <name val="Futura T Light"/>
      <family val="2"/>
    </font>
    <font>
      <sz val="11"/>
      <color rgb="FFF15D22"/>
      <name val="Futura T Light"/>
      <family val="2"/>
    </font>
    <font>
      <sz val="11"/>
      <color indexed="8"/>
      <name val="Futura T Light"/>
      <family val="2"/>
    </font>
    <font>
      <sz val="11"/>
      <color theme="0"/>
      <name val="Futura T Light"/>
      <family val="2"/>
    </font>
    <font>
      <b/>
      <sz val="11"/>
      <color theme="0"/>
      <name val="Futura T Light"/>
      <family val="2"/>
    </font>
    <font>
      <sz val="11"/>
      <color theme="0" tint="-0.499984740745262"/>
      <name val="Futura T Light"/>
      <family val="2"/>
    </font>
  </fonts>
  <fills count="9">
    <fill>
      <patternFill patternType="none"/>
    </fill>
    <fill>
      <patternFill patternType="gray125"/>
    </fill>
    <fill>
      <patternFill patternType="solid">
        <fgColor rgb="FFFFC7CE"/>
      </patternFill>
    </fill>
    <fill>
      <patternFill patternType="solid">
        <fgColor theme="0"/>
        <bgColor indexed="64"/>
      </patternFill>
    </fill>
    <fill>
      <patternFill patternType="solid">
        <fgColor indexed="9"/>
        <bgColor indexed="64"/>
      </patternFill>
    </fill>
    <fill>
      <patternFill patternType="solid">
        <fgColor rgb="FFF15D22"/>
        <bgColor indexed="64"/>
      </patternFill>
    </fill>
    <fill>
      <patternFill patternType="solid">
        <fgColor rgb="FFF8F8F8"/>
        <bgColor indexed="64"/>
      </patternFill>
    </fill>
    <fill>
      <patternFill patternType="solid">
        <fgColor theme="0" tint="-0.14999847407452621"/>
        <bgColor indexed="64"/>
      </patternFill>
    </fill>
    <fill>
      <patternFill patternType="solid">
        <fgColor theme="0" tint="-0.499984740745262"/>
        <bgColor indexed="64"/>
      </patternFill>
    </fill>
  </fills>
  <borders count="7">
    <border>
      <left/>
      <right/>
      <top/>
      <bottom/>
      <diagonal/>
    </border>
    <border>
      <left/>
      <right/>
      <top/>
      <bottom style="thin">
        <color rgb="FF808080"/>
      </bottom>
      <diagonal/>
    </border>
    <border>
      <left/>
      <right/>
      <top/>
      <bottom style="thin">
        <color theme="1"/>
      </bottom>
      <diagonal/>
    </border>
    <border>
      <left/>
      <right/>
      <top/>
      <bottom style="thin">
        <color indexed="64"/>
      </bottom>
      <diagonal/>
    </border>
    <border>
      <left/>
      <right/>
      <top style="thin">
        <color rgb="FF808080"/>
      </top>
      <bottom/>
      <diagonal/>
    </border>
    <border>
      <left/>
      <right/>
      <top style="thin">
        <color theme="1"/>
      </top>
      <bottom/>
      <diagonal/>
    </border>
    <border>
      <left/>
      <right/>
      <top style="thin">
        <color indexed="64"/>
      </top>
      <bottom/>
      <diagonal/>
    </border>
  </borders>
  <cellStyleXfs count="20">
    <xf numFmtId="0" fontId="0" fillId="0" borderId="0"/>
    <xf numFmtId="0" fontId="13" fillId="2" borderId="0" applyNumberFormat="0" applyBorder="0" applyAlignment="0" applyProtection="0"/>
    <xf numFmtId="44" fontId="17" fillId="0" borderId="0" applyFont="0" applyFill="0" applyBorder="0" applyAlignment="0" applyProtection="0"/>
    <xf numFmtId="0" fontId="17" fillId="0" borderId="0"/>
    <xf numFmtId="0" fontId="17" fillId="0" borderId="0"/>
    <xf numFmtId="0" fontId="17" fillId="0" borderId="0"/>
    <xf numFmtId="0" fontId="17" fillId="0" borderId="0"/>
    <xf numFmtId="0" fontId="17" fillId="0" borderId="0"/>
    <xf numFmtId="0" fontId="2" fillId="0" borderId="0"/>
    <xf numFmtId="0" fontId="17" fillId="0" borderId="0"/>
    <xf numFmtId="0" fontId="17" fillId="0" borderId="0"/>
    <xf numFmtId="0" fontId="17" fillId="0" borderId="0"/>
    <xf numFmtId="0" fontId="17" fillId="0" borderId="0"/>
    <xf numFmtId="0" fontId="17" fillId="0" borderId="0"/>
    <xf numFmtId="0" fontId="1" fillId="0" borderId="0"/>
    <xf numFmtId="0" fontId="17" fillId="0" borderId="0"/>
    <xf numFmtId="0" fontId="17" fillId="0" borderId="0"/>
    <xf numFmtId="0" fontId="17" fillId="0" borderId="0"/>
    <xf numFmtId="0" fontId="18" fillId="0" borderId="0"/>
    <xf numFmtId="9" fontId="17" fillId="0" borderId="0" applyFont="0" applyFill="0" applyBorder="0" applyAlignment="0" applyProtection="0"/>
  </cellStyleXfs>
  <cellXfs count="118">
    <xf numFmtId="0" fontId="0" fillId="0" borderId="0" xfId="0"/>
    <xf numFmtId="164" fontId="3" fillId="3" borderId="0" xfId="0" applyNumberFormat="1" applyFont="1" applyFill="1" applyBorder="1"/>
    <xf numFmtId="165" fontId="4" fillId="4" borderId="0" xfId="0" applyNumberFormat="1" applyFont="1" applyFill="1" applyAlignment="1">
      <alignment horizontal="left" vertical="center"/>
    </xf>
    <xf numFmtId="0" fontId="3" fillId="3" borderId="0" xfId="0" applyFont="1" applyFill="1"/>
    <xf numFmtId="0" fontId="3" fillId="3" borderId="0" xfId="0" applyFont="1" applyFill="1" applyAlignment="1">
      <alignment horizontal="right"/>
    </xf>
    <xf numFmtId="0" fontId="6" fillId="3" borderId="0" xfId="0" applyFont="1" applyFill="1" applyAlignment="1">
      <alignment horizontal="left" vertical="center"/>
    </xf>
    <xf numFmtId="166" fontId="3" fillId="3" borderId="0" xfId="0" applyNumberFormat="1" applyFont="1" applyFill="1" applyBorder="1" applyAlignment="1"/>
    <xf numFmtId="166" fontId="3" fillId="3" borderId="0" xfId="0" applyNumberFormat="1" applyFont="1" applyFill="1" applyAlignment="1"/>
    <xf numFmtId="0" fontId="7" fillId="3" borderId="1" xfId="0" applyFont="1" applyFill="1" applyBorder="1" applyAlignment="1">
      <alignment horizontal="right" vertical="center"/>
    </xf>
    <xf numFmtId="0" fontId="3" fillId="3" borderId="0" xfId="0" applyFont="1" applyFill="1" applyBorder="1"/>
    <xf numFmtId="0" fontId="9" fillId="3" borderId="0" xfId="0" applyFont="1" applyFill="1" applyBorder="1"/>
    <xf numFmtId="0" fontId="9" fillId="0" borderId="0" xfId="0" applyFont="1"/>
    <xf numFmtId="0" fontId="10" fillId="3" borderId="0" xfId="0" applyFont="1" applyFill="1" applyBorder="1" applyAlignment="1">
      <alignment vertical="center"/>
    </xf>
    <xf numFmtId="167" fontId="3" fillId="3" borderId="0" xfId="0" applyNumberFormat="1" applyFont="1" applyFill="1" applyBorder="1" applyAlignment="1">
      <alignment horizontal="right" vertical="center"/>
    </xf>
    <xf numFmtId="0" fontId="9" fillId="3" borderId="0" xfId="0" applyFont="1" applyFill="1" applyBorder="1" applyAlignment="1">
      <alignment horizontal="right"/>
    </xf>
    <xf numFmtId="169" fontId="11" fillId="5" borderId="5" xfId="0" applyNumberFormat="1" applyFont="1" applyFill="1" applyBorder="1" applyAlignment="1">
      <alignment horizontal="right"/>
    </xf>
    <xf numFmtId="0" fontId="9" fillId="0" borderId="0" xfId="0" applyFont="1" applyAlignment="1">
      <alignment horizontal="right"/>
    </xf>
    <xf numFmtId="0" fontId="3" fillId="4" borderId="0" xfId="0" applyFont="1" applyFill="1" applyBorder="1"/>
    <xf numFmtId="44" fontId="9" fillId="4" borderId="0" xfId="0" applyNumberFormat="1" applyFont="1" applyFill="1" applyBorder="1" applyAlignment="1">
      <alignment horizontal="center"/>
    </xf>
    <xf numFmtId="0" fontId="3" fillId="4" borderId="0" xfId="0" applyFont="1" applyFill="1" applyBorder="1" applyAlignment="1">
      <alignment horizontal="right"/>
    </xf>
    <xf numFmtId="41" fontId="9" fillId="6" borderId="0" xfId="0" applyNumberFormat="1" applyFont="1" applyFill="1" applyBorder="1" applyAlignment="1">
      <alignment horizontal="left"/>
    </xf>
    <xf numFmtId="41" fontId="9" fillId="4" borderId="0" xfId="0" applyNumberFormat="1" applyFont="1" applyFill="1" applyBorder="1" applyAlignment="1">
      <alignment horizontal="left"/>
    </xf>
    <xf numFmtId="41" fontId="9" fillId="3" borderId="0" xfId="0" applyNumberFormat="1" applyFont="1" applyFill="1" applyBorder="1" applyAlignment="1">
      <alignment horizontal="left"/>
    </xf>
    <xf numFmtId="168" fontId="3" fillId="4" borderId="4" xfId="0" applyNumberFormat="1" applyFont="1" applyFill="1" applyBorder="1" applyAlignment="1">
      <alignment horizontal="left"/>
    </xf>
    <xf numFmtId="38" fontId="9" fillId="4" borderId="4" xfId="0" applyNumberFormat="1" applyFont="1" applyFill="1" applyBorder="1" applyAlignment="1">
      <alignment horizontal="center"/>
    </xf>
    <xf numFmtId="44" fontId="9" fillId="4" borderId="4" xfId="0" applyNumberFormat="1" applyFont="1" applyFill="1" applyBorder="1" applyAlignment="1">
      <alignment horizontal="center"/>
    </xf>
    <xf numFmtId="0" fontId="3" fillId="3" borderId="0" xfId="0" applyFont="1" applyFill="1" applyBorder="1" applyAlignment="1">
      <alignment horizontal="right"/>
    </xf>
    <xf numFmtId="0" fontId="11" fillId="3" borderId="0" xfId="0" applyFont="1" applyFill="1" applyBorder="1"/>
    <xf numFmtId="0" fontId="12" fillId="3" borderId="0" xfId="0" applyFont="1" applyFill="1" applyBorder="1"/>
    <xf numFmtId="167" fontId="3" fillId="3" borderId="5" xfId="0" applyNumberFormat="1" applyFont="1" applyFill="1" applyBorder="1" applyAlignment="1">
      <alignment horizontal="left" vertical="center"/>
    </xf>
    <xf numFmtId="41" fontId="9" fillId="3" borderId="5" xfId="0" applyNumberFormat="1" applyFont="1" applyFill="1" applyBorder="1" applyAlignment="1">
      <alignment horizontal="left"/>
    </xf>
    <xf numFmtId="167" fontId="3" fillId="6" borderId="0" xfId="0" applyNumberFormat="1" applyFont="1" applyFill="1" applyBorder="1" applyAlignment="1">
      <alignment horizontal="left" vertical="center"/>
    </xf>
    <xf numFmtId="167" fontId="3" fillId="3" borderId="0" xfId="0" applyNumberFormat="1" applyFont="1" applyFill="1" applyBorder="1" applyAlignment="1">
      <alignment horizontal="left" vertical="center"/>
    </xf>
    <xf numFmtId="0" fontId="14" fillId="3" borderId="0" xfId="0" applyFont="1" applyFill="1" applyBorder="1"/>
    <xf numFmtId="0" fontId="3" fillId="4" borderId="4" xfId="0" applyFont="1" applyFill="1" applyBorder="1"/>
    <xf numFmtId="167" fontId="3" fillId="3" borderId="1" xfId="0" applyNumberFormat="1" applyFont="1" applyFill="1" applyBorder="1" applyAlignment="1">
      <alignment horizontal="left" vertical="center"/>
    </xf>
    <xf numFmtId="41" fontId="9" fillId="3" borderId="1" xfId="0" applyNumberFormat="1" applyFont="1" applyFill="1" applyBorder="1" applyAlignment="1">
      <alignment horizontal="left"/>
    </xf>
    <xf numFmtId="167" fontId="3" fillId="3" borderId="6" xfId="0" applyNumberFormat="1" applyFont="1" applyFill="1" applyBorder="1" applyAlignment="1">
      <alignment horizontal="left" vertical="center"/>
    </xf>
    <xf numFmtId="41" fontId="9" fillId="3" borderId="6" xfId="0" applyNumberFormat="1" applyFont="1" applyFill="1" applyBorder="1" applyAlignment="1">
      <alignment horizontal="left"/>
    </xf>
    <xf numFmtId="0" fontId="3" fillId="0" borderId="0" xfId="0" applyFont="1" applyBorder="1"/>
    <xf numFmtId="0" fontId="8" fillId="0" borderId="0" xfId="0" applyFont="1" applyBorder="1"/>
    <xf numFmtId="0" fontId="8" fillId="0" borderId="0" xfId="0" applyFont="1"/>
    <xf numFmtId="42" fontId="8" fillId="0" borderId="0" xfId="0" applyNumberFormat="1" applyFont="1" applyBorder="1"/>
    <xf numFmtId="44" fontId="8" fillId="0" borderId="0" xfId="0" applyNumberFormat="1" applyFont="1" applyBorder="1" applyAlignment="1">
      <alignment horizontal="right"/>
    </xf>
    <xf numFmtId="38" fontId="8" fillId="0" borderId="0" xfId="0" applyNumberFormat="1" applyFont="1" applyBorder="1" applyAlignment="1">
      <alignment horizontal="right"/>
    </xf>
    <xf numFmtId="41" fontId="3" fillId="6" borderId="0" xfId="0" applyNumberFormat="1" applyFont="1" applyFill="1" applyBorder="1" applyAlignment="1">
      <alignment horizontal="left"/>
    </xf>
    <xf numFmtId="42" fontId="3" fillId="7" borderId="2" xfId="0" applyNumberFormat="1" applyFont="1" applyFill="1" applyBorder="1" applyAlignment="1">
      <alignment horizontal="left"/>
    </xf>
    <xf numFmtId="39" fontId="3" fillId="7" borderId="2" xfId="0" applyNumberFormat="1" applyFont="1" applyFill="1" applyBorder="1" applyAlignment="1">
      <alignment horizontal="right"/>
    </xf>
    <xf numFmtId="0" fontId="3" fillId="7" borderId="2" xfId="0" applyFont="1" applyFill="1" applyBorder="1"/>
    <xf numFmtId="170" fontId="3" fillId="3" borderId="0" xfId="0" applyNumberFormat="1" applyFont="1" applyFill="1" applyBorder="1" applyAlignment="1">
      <alignment horizontal="right" vertical="center"/>
    </xf>
    <xf numFmtId="40" fontId="9" fillId="7" borderId="5" xfId="0" applyNumberFormat="1" applyFont="1" applyFill="1" applyBorder="1" applyAlignment="1">
      <alignment horizontal="right"/>
    </xf>
    <xf numFmtId="40" fontId="9" fillId="7" borderId="0" xfId="0" applyNumberFormat="1" applyFont="1" applyFill="1" applyBorder="1" applyAlignment="1">
      <alignment horizontal="right"/>
    </xf>
    <xf numFmtId="38" fontId="9" fillId="7" borderId="4" xfId="0" applyNumberFormat="1" applyFont="1" applyFill="1" applyBorder="1" applyAlignment="1">
      <alignment horizontal="center"/>
    </xf>
    <xf numFmtId="40" fontId="9" fillId="7" borderId="1" xfId="0" applyNumberFormat="1" applyFont="1" applyFill="1" applyBorder="1" applyAlignment="1">
      <alignment horizontal="right"/>
    </xf>
    <xf numFmtId="38" fontId="9" fillId="7" borderId="0" xfId="0" applyNumberFormat="1" applyFont="1" applyFill="1" applyBorder="1" applyAlignment="1">
      <alignment horizontal="center"/>
    </xf>
    <xf numFmtId="40" fontId="9" fillId="7" borderId="6" xfId="0" applyNumberFormat="1" applyFont="1" applyFill="1" applyBorder="1" applyAlignment="1">
      <alignment horizontal="right"/>
    </xf>
    <xf numFmtId="0" fontId="3" fillId="7" borderId="1" xfId="0" applyFont="1" applyFill="1" applyBorder="1" applyAlignment="1">
      <alignment vertical="center"/>
    </xf>
    <xf numFmtId="10" fontId="9" fillId="7" borderId="0" xfId="0" applyNumberFormat="1" applyFont="1" applyFill="1" applyBorder="1" applyAlignment="1">
      <alignment horizontal="right"/>
    </xf>
    <xf numFmtId="44" fontId="9" fillId="3" borderId="0" xfId="0" applyNumberFormat="1" applyFont="1" applyFill="1" applyBorder="1" applyAlignment="1">
      <alignment horizontal="center"/>
    </xf>
    <xf numFmtId="38" fontId="9" fillId="3" borderId="0" xfId="0" applyNumberFormat="1" applyFont="1" applyFill="1" applyBorder="1" applyAlignment="1">
      <alignment horizontal="center"/>
    </xf>
    <xf numFmtId="38" fontId="9" fillId="7" borderId="5" xfId="0" applyNumberFormat="1" applyFont="1" applyFill="1" applyBorder="1" applyAlignment="1">
      <alignment horizontal="right"/>
    </xf>
    <xf numFmtId="167" fontId="20" fillId="8" borderId="0" xfId="0" applyNumberFormat="1" applyFont="1" applyFill="1" applyBorder="1" applyAlignment="1">
      <alignment horizontal="left"/>
    </xf>
    <xf numFmtId="42" fontId="19" fillId="8" borderId="0" xfId="0" applyNumberFormat="1" applyFont="1" applyFill="1" applyBorder="1" applyAlignment="1">
      <alignment horizontal="right"/>
    </xf>
    <xf numFmtId="39" fontId="19" fillId="8" borderId="0" xfId="0" applyNumberFormat="1" applyFont="1" applyFill="1" applyBorder="1" applyAlignment="1">
      <alignment horizontal="right"/>
    </xf>
    <xf numFmtId="0" fontId="11" fillId="8" borderId="0" xfId="0" applyFont="1" applyFill="1" applyBorder="1" applyAlignment="1">
      <alignment vertical="center"/>
    </xf>
    <xf numFmtId="0" fontId="19" fillId="8" borderId="3" xfId="0" applyFont="1" applyFill="1" applyBorder="1" applyAlignment="1">
      <alignment vertical="center"/>
    </xf>
    <xf numFmtId="42" fontId="19" fillId="8" borderId="0" xfId="0" applyNumberFormat="1" applyFont="1" applyFill="1" applyBorder="1" applyAlignment="1">
      <alignment horizontal="left" vertical="center"/>
    </xf>
    <xf numFmtId="40" fontId="19" fillId="8" borderId="0" xfId="0" applyNumberFormat="1" applyFont="1" applyFill="1" applyBorder="1" applyAlignment="1">
      <alignment horizontal="right" vertical="center"/>
    </xf>
    <xf numFmtId="171" fontId="3" fillId="4" borderId="4" xfId="0" applyNumberFormat="1" applyFont="1" applyFill="1" applyBorder="1" applyAlignment="1">
      <alignment horizontal="right"/>
    </xf>
    <xf numFmtId="0" fontId="3" fillId="3" borderId="1" xfId="0" applyFont="1" applyFill="1" applyBorder="1" applyAlignment="1">
      <alignment horizontal="left" vertical="center"/>
    </xf>
    <xf numFmtId="166" fontId="21" fillId="3" borderId="0" xfId="0" applyNumberFormat="1" applyFont="1" applyFill="1" applyAlignment="1">
      <alignment horizontal="left" vertical="center"/>
    </xf>
    <xf numFmtId="0" fontId="3" fillId="3" borderId="0" xfId="0" applyFont="1" applyFill="1" applyBorder="1" applyAlignment="1">
      <alignment vertical="center"/>
    </xf>
    <xf numFmtId="42" fontId="3" fillId="7" borderId="1" xfId="0" applyNumberFormat="1" applyFont="1" applyFill="1" applyBorder="1" applyAlignment="1">
      <alignment horizontal="left" vertical="center"/>
    </xf>
    <xf numFmtId="40" fontId="3" fillId="7" borderId="1" xfId="0" applyNumberFormat="1" applyFont="1" applyFill="1" applyBorder="1" applyAlignment="1">
      <alignment horizontal="right" vertical="center"/>
    </xf>
    <xf numFmtId="0" fontId="3" fillId="0" borderId="0" xfId="0" applyFont="1"/>
    <xf numFmtId="0" fontId="18" fillId="3" borderId="0" xfId="0" applyFont="1" applyFill="1"/>
    <xf numFmtId="10" fontId="24" fillId="3" borderId="0" xfId="0" applyNumberFormat="1" applyFont="1" applyFill="1" applyBorder="1" applyAlignment="1">
      <alignment horizontal="right"/>
    </xf>
    <xf numFmtId="0" fontId="25" fillId="8" borderId="3" xfId="0" applyFont="1" applyFill="1" applyBorder="1" applyAlignment="1">
      <alignment vertical="center"/>
    </xf>
    <xf numFmtId="42" fontId="25" fillId="8" borderId="3" xfId="0" applyNumberFormat="1" applyFont="1" applyFill="1" applyBorder="1" applyAlignment="1">
      <alignment horizontal="left" vertical="center"/>
    </xf>
    <xf numFmtId="40" fontId="25" fillId="8" borderId="3" xfId="0" applyNumberFormat="1" applyFont="1" applyFill="1" applyBorder="1" applyAlignment="1">
      <alignment horizontal="right" vertical="center"/>
    </xf>
    <xf numFmtId="0" fontId="18" fillId="3" borderId="0" xfId="0" applyFont="1" applyFill="1" applyBorder="1" applyAlignment="1">
      <alignment horizontal="right"/>
    </xf>
    <xf numFmtId="0" fontId="8" fillId="3" borderId="0" xfId="0" applyFont="1" applyFill="1" applyBorder="1"/>
    <xf numFmtId="0" fontId="22" fillId="3" borderId="0" xfId="0" applyFont="1" applyFill="1"/>
    <xf numFmtId="42" fontId="22" fillId="3" borderId="0" xfId="0" applyNumberFormat="1" applyFont="1" applyFill="1" applyBorder="1"/>
    <xf numFmtId="42" fontId="22" fillId="3" borderId="0" xfId="0" applyNumberFormat="1" applyFont="1" applyFill="1" applyBorder="1" applyAlignment="1">
      <alignment horizontal="right"/>
    </xf>
    <xf numFmtId="165" fontId="4" fillId="3" borderId="0" xfId="0" applyNumberFormat="1" applyFont="1" applyFill="1" applyAlignment="1">
      <alignment horizontal="left" vertical="center"/>
    </xf>
    <xf numFmtId="0" fontId="23" fillId="3" borderId="0" xfId="0" applyFont="1" applyFill="1"/>
    <xf numFmtId="44" fontId="24" fillId="3" borderId="0" xfId="0" applyNumberFormat="1" applyFont="1" applyFill="1" applyBorder="1" applyAlignment="1">
      <alignment horizontal="right"/>
    </xf>
    <xf numFmtId="0" fontId="22" fillId="3" borderId="0" xfId="0" applyNumberFormat="1" applyFont="1" applyFill="1" applyAlignment="1">
      <alignment horizontal="left" vertical="top" wrapText="1"/>
    </xf>
    <xf numFmtId="10" fontId="22" fillId="3" borderId="0" xfId="0" applyNumberFormat="1" applyFont="1" applyFill="1" applyBorder="1"/>
    <xf numFmtId="10" fontId="22" fillId="3" borderId="0" xfId="0" applyNumberFormat="1" applyFont="1" applyFill="1" applyBorder="1" applyAlignment="1">
      <alignment horizontal="right"/>
    </xf>
    <xf numFmtId="10" fontId="25" fillId="8" borderId="3" xfId="0" applyNumberFormat="1" applyFont="1" applyFill="1" applyBorder="1" applyAlignment="1">
      <alignment horizontal="right" vertical="center"/>
    </xf>
    <xf numFmtId="0" fontId="8" fillId="0" borderId="0" xfId="0" applyFont="1" applyFill="1"/>
    <xf numFmtId="0" fontId="22" fillId="0" borderId="0" xfId="0" applyFont="1" applyFill="1" applyAlignment="1">
      <alignment wrapText="1"/>
    </xf>
    <xf numFmtId="42" fontId="22" fillId="0" borderId="0" xfId="0" applyNumberFormat="1" applyFont="1" applyFill="1" applyBorder="1"/>
    <xf numFmtId="2" fontId="22" fillId="0" borderId="0" xfId="0" applyNumberFormat="1" applyFont="1" applyFill="1" applyBorder="1" applyAlignment="1">
      <alignment horizontal="right"/>
    </xf>
    <xf numFmtId="0" fontId="22" fillId="0" borderId="0" xfId="0" applyNumberFormat="1" applyFont="1" applyFill="1" applyAlignment="1">
      <alignment wrapText="1"/>
    </xf>
    <xf numFmtId="1" fontId="22" fillId="0" borderId="0" xfId="0" applyNumberFormat="1" applyFont="1" applyFill="1" applyBorder="1"/>
    <xf numFmtId="0" fontId="22" fillId="0" borderId="0" xfId="0" applyFont="1" applyFill="1"/>
    <xf numFmtId="1" fontId="22" fillId="0" borderId="0" xfId="0" applyNumberFormat="1" applyFont="1" applyFill="1" applyBorder="1" applyAlignment="1">
      <alignment horizontal="right"/>
    </xf>
    <xf numFmtId="0" fontId="3" fillId="0" borderId="0" xfId="0" applyFont="1" applyFill="1" applyBorder="1"/>
    <xf numFmtId="44" fontId="8" fillId="0" borderId="0" xfId="0" applyNumberFormat="1" applyFont="1" applyFill="1" applyBorder="1" applyAlignment="1">
      <alignment horizontal="right"/>
    </xf>
    <xf numFmtId="38" fontId="8" fillId="0" borderId="0" xfId="0" applyNumberFormat="1" applyFont="1" applyFill="1" applyBorder="1" applyAlignment="1">
      <alignment horizontal="right"/>
    </xf>
    <xf numFmtId="42" fontId="22" fillId="7" borderId="0" xfId="0" applyNumberFormat="1" applyFont="1" applyFill="1" applyBorder="1"/>
    <xf numFmtId="0" fontId="26" fillId="8" borderId="3" xfId="0" applyFont="1" applyFill="1" applyBorder="1" applyAlignment="1">
      <alignment vertical="center"/>
    </xf>
    <xf numFmtId="0" fontId="27" fillId="0" borderId="0" xfId="0" applyFont="1" applyFill="1" applyAlignment="1">
      <alignment horizontal="right"/>
    </xf>
    <xf numFmtId="173" fontId="27" fillId="0" borderId="0" xfId="0" applyNumberFormat="1" applyFont="1" applyFill="1" applyAlignment="1">
      <alignment horizontal="right"/>
    </xf>
    <xf numFmtId="172" fontId="22" fillId="7" borderId="0" xfId="0" applyNumberFormat="1" applyFont="1" applyFill="1" applyBorder="1"/>
    <xf numFmtId="42" fontId="27" fillId="7" borderId="0" xfId="0" applyNumberFormat="1" applyFont="1" applyFill="1" applyBorder="1"/>
    <xf numFmtId="0" fontId="22" fillId="3" borderId="0" xfId="0" applyNumberFormat="1" applyFont="1" applyFill="1" applyAlignment="1">
      <alignment horizontal="left" vertical="top" wrapText="1"/>
    </xf>
    <xf numFmtId="0" fontId="3" fillId="0" borderId="0" xfId="0" applyFont="1" applyBorder="1" applyAlignment="1">
      <alignment horizontal="left" vertical="top" wrapText="1"/>
    </xf>
    <xf numFmtId="0" fontId="3" fillId="0" borderId="0" xfId="0" applyNumberFormat="1" applyFont="1" applyBorder="1" applyAlignment="1">
      <alignment horizontal="left" vertical="top"/>
    </xf>
    <xf numFmtId="0" fontId="3" fillId="0" borderId="0" xfId="0" applyFont="1" applyBorder="1" applyAlignment="1">
      <alignment horizontal="left" vertical="top"/>
    </xf>
    <xf numFmtId="0" fontId="3" fillId="0" borderId="0" xfId="0" applyFont="1" applyFill="1" applyBorder="1" applyAlignment="1">
      <alignment horizontal="left" vertical="top" wrapText="1"/>
    </xf>
    <xf numFmtId="0" fontId="3" fillId="0" borderId="0" xfId="0" applyNumberFormat="1" applyFont="1" applyBorder="1" applyAlignment="1">
      <alignment horizontal="left" vertical="top" wrapText="1"/>
    </xf>
    <xf numFmtId="0" fontId="22" fillId="0" borderId="0" xfId="0" applyFont="1" applyFill="1" applyAlignment="1">
      <alignment horizontal="left" wrapText="1"/>
    </xf>
    <xf numFmtId="0" fontId="23" fillId="3" borderId="0" xfId="0" applyFont="1" applyFill="1" applyBorder="1" applyAlignment="1">
      <alignment horizontal="left" vertical="center"/>
    </xf>
    <xf numFmtId="0" fontId="22" fillId="3" borderId="0" xfId="0" applyNumberFormat="1" applyFont="1" applyFill="1" applyAlignment="1">
      <alignment vertical="top" wrapText="1"/>
    </xf>
  </cellXfs>
  <cellStyles count="20">
    <cellStyle name="Bad 2" xfId="1"/>
    <cellStyle name="Currency 2" xfId="2"/>
    <cellStyle name="Normal" xfId="0" builtinId="0"/>
    <cellStyle name="Normal 11" xfId="3"/>
    <cellStyle name="Normal 12" xfId="4"/>
    <cellStyle name="Normal 14" xfId="5"/>
    <cellStyle name="Normal 16" xfId="6"/>
    <cellStyle name="Normal 18" xfId="7"/>
    <cellStyle name="Normal 2" xfId="8"/>
    <cellStyle name="Normal 20" xfId="9"/>
    <cellStyle name="Normal 22" xfId="10"/>
    <cellStyle name="Normal 24" xfId="11"/>
    <cellStyle name="Normal 27" xfId="12"/>
    <cellStyle name="Normal 28" xfId="13"/>
    <cellStyle name="Normal 3" xfId="14"/>
    <cellStyle name="Normal 30" xfId="15"/>
    <cellStyle name="Normal 32" xfId="16"/>
    <cellStyle name="Normal 34" xfId="17"/>
    <cellStyle name="Normal 4" xfId="18"/>
    <cellStyle name="Percent 2" xfId="19"/>
  </cellStyles>
  <dxfs count="0"/>
  <tableStyles count="0" defaultTableStyle="TableStyleMedium9" defaultPivotStyle="PivotStyleLight16"/>
  <colors>
    <mruColors>
      <color rgb="FFF15D22"/>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dimension ref="A1:G11"/>
  <sheetViews>
    <sheetView topLeftCell="A3" zoomScaleNormal="100" workbookViewId="0">
      <selection activeCell="C25" sqref="C25"/>
    </sheetView>
  </sheetViews>
  <sheetFormatPr defaultColWidth="9.42578125" defaultRowHeight="12"/>
  <cols>
    <col min="1" max="1" width="27.28515625" style="39" customWidth="1"/>
    <col min="2" max="2" width="1.7109375" style="40" customWidth="1"/>
    <col min="3" max="3" width="29.85546875" style="39" customWidth="1"/>
    <col min="4" max="4" width="19.42578125" style="43" customWidth="1"/>
    <col min="5" max="5" width="11.140625" style="44" customWidth="1"/>
    <col min="6" max="16384" width="9.42578125" style="41"/>
  </cols>
  <sheetData>
    <row r="1" spans="1:7" s="3" customFormat="1" ht="13.9" customHeight="1">
      <c r="A1" s="1"/>
      <c r="B1" s="1"/>
      <c r="C1" s="85" t="str">
        <f>'5B Project Cost BREAKDOWN'!C1</f>
        <v>WebMD Corporation | Indy | Bid Sheet</v>
      </c>
      <c r="D1" s="4"/>
    </row>
    <row r="2" spans="1:7" s="3" customFormat="1" ht="13.9" customHeight="1">
      <c r="A2" s="1"/>
      <c r="B2" s="1"/>
      <c r="C2" s="70">
        <f>'5B Project Cost BREAKDOWN'!C2</f>
        <v>41033</v>
      </c>
      <c r="D2" s="4"/>
    </row>
    <row r="3" spans="1:7" s="3" customFormat="1" ht="36" customHeight="1">
      <c r="A3" s="1"/>
      <c r="B3" s="1"/>
      <c r="C3" s="5"/>
      <c r="D3" s="6"/>
    </row>
    <row r="4" spans="1:7" s="3" customFormat="1" ht="18" customHeight="1">
      <c r="A4" s="1"/>
      <c r="B4" s="1"/>
      <c r="C4" s="86" t="s">
        <v>364</v>
      </c>
      <c r="D4" s="6"/>
      <c r="E4" s="7"/>
    </row>
    <row r="5" spans="1:7" s="3" customFormat="1" ht="48.75" customHeight="1">
      <c r="A5" s="1"/>
      <c r="B5" s="1"/>
      <c r="C5" s="109" t="s">
        <v>365</v>
      </c>
      <c r="D5" s="109"/>
      <c r="E5" s="109"/>
    </row>
    <row r="6" spans="1:7" s="3" customFormat="1" ht="48.75" customHeight="1">
      <c r="A6" s="1"/>
      <c r="B6" s="1"/>
      <c r="C6" s="88"/>
      <c r="D6" s="88"/>
      <c r="E6" s="88"/>
    </row>
    <row r="7" spans="1:7" s="11" customFormat="1" ht="12" customHeight="1">
      <c r="A7" s="26"/>
      <c r="B7" s="10"/>
      <c r="C7" s="75"/>
      <c r="D7" s="87" t="s">
        <v>383</v>
      </c>
      <c r="E7" s="76" t="s">
        <v>384</v>
      </c>
      <c r="F7" s="3"/>
      <c r="G7" s="3"/>
    </row>
    <row r="8" spans="1:7" ht="15">
      <c r="A8" s="80" t="s">
        <v>385</v>
      </c>
      <c r="C8" s="77"/>
      <c r="D8" s="78">
        <f>SUM(D9:D11)</f>
        <v>0</v>
      </c>
      <c r="E8" s="91">
        <f>SUM(E9:E11)</f>
        <v>0</v>
      </c>
    </row>
    <row r="9" spans="1:7" ht="15">
      <c r="A9" s="80"/>
      <c r="B9" s="81"/>
      <c r="C9" s="82" t="s">
        <v>361</v>
      </c>
      <c r="D9" s="83">
        <v>0</v>
      </c>
      <c r="E9" s="89">
        <v>0</v>
      </c>
    </row>
    <row r="10" spans="1:7" ht="15">
      <c r="A10" s="9"/>
      <c r="B10" s="81"/>
      <c r="C10" s="82" t="s">
        <v>362</v>
      </c>
      <c r="D10" s="84">
        <v>0</v>
      </c>
      <c r="E10" s="90">
        <v>0</v>
      </c>
    </row>
    <row r="11" spans="1:7" ht="15">
      <c r="A11" s="9"/>
      <c r="B11" s="81"/>
      <c r="C11" s="82" t="s">
        <v>363</v>
      </c>
      <c r="D11" s="83">
        <v>0</v>
      </c>
      <c r="E11" s="89">
        <v>0</v>
      </c>
    </row>
  </sheetData>
  <mergeCells count="1">
    <mergeCell ref="C5:E5"/>
  </mergeCells>
  <pageMargins left="1.02" right="0.52" top="0.82499999999999996" bottom="1" header="0.5" footer="0.4"/>
  <pageSetup orientation="portrait" r:id="rId1"/>
  <headerFooter scaleWithDoc="0" alignWithMargins="0">
    <oddFooter>&amp;L&amp;"Century Gothic,Regular"&amp;8&amp;KF15D22                                                                       Truisi Design Group&amp;R&amp;"Century Gothic,Regular"&amp;8 &amp;K01+0001.2b-&amp;P</oddFooter>
  </headerFooter>
</worksheet>
</file>

<file path=xl/worksheets/sheet2.xml><?xml version="1.0" encoding="utf-8"?>
<worksheet xmlns="http://schemas.openxmlformats.org/spreadsheetml/2006/main" xmlns:r="http://schemas.openxmlformats.org/officeDocument/2006/relationships">
  <dimension ref="A1:I71"/>
  <sheetViews>
    <sheetView zoomScaleNormal="100" workbookViewId="0">
      <selection activeCell="C5" sqref="C5:G5"/>
    </sheetView>
  </sheetViews>
  <sheetFormatPr defaultColWidth="9.42578125" defaultRowHeight="12"/>
  <cols>
    <col min="1" max="1" width="27.28515625" style="39" customWidth="1"/>
    <col min="2" max="2" width="1.7109375" style="40" customWidth="1"/>
    <col min="3" max="3" width="23.85546875" style="39" customWidth="1"/>
    <col min="4" max="4" width="15.42578125" style="43" customWidth="1"/>
    <col min="5" max="5" width="7.7109375" style="44" customWidth="1"/>
    <col min="6" max="6" width="4.140625" style="44" customWidth="1"/>
    <col min="7" max="7" width="10.140625" style="44" customWidth="1"/>
    <col min="8" max="16384" width="9.42578125" style="41"/>
  </cols>
  <sheetData>
    <row r="1" spans="1:9" s="3" customFormat="1" ht="13.9" customHeight="1">
      <c r="A1" s="1"/>
      <c r="B1" s="1"/>
      <c r="C1" s="85" t="str">
        <f>'5B Project Cost BREAKDOWN'!C1</f>
        <v>WebMD Corporation | Indy | Bid Sheet</v>
      </c>
      <c r="D1" s="4"/>
    </row>
    <row r="2" spans="1:9" s="3" customFormat="1" ht="13.9" customHeight="1">
      <c r="A2" s="1"/>
      <c r="B2" s="1"/>
      <c r="C2" s="70">
        <f>'5B Project Cost BREAKDOWN'!C2</f>
        <v>41033</v>
      </c>
      <c r="D2" s="4"/>
    </row>
    <row r="3" spans="1:9" s="3" customFormat="1" ht="36" customHeight="1">
      <c r="A3" s="1"/>
      <c r="B3" s="1"/>
      <c r="C3" s="5"/>
      <c r="D3" s="6"/>
    </row>
    <row r="4" spans="1:9" s="3" customFormat="1" ht="18" customHeight="1">
      <c r="A4" s="1"/>
      <c r="B4" s="1"/>
      <c r="C4" s="86" t="s">
        <v>432</v>
      </c>
      <c r="D4" s="6"/>
      <c r="E4" s="7"/>
      <c r="F4" s="7"/>
      <c r="G4" s="7"/>
    </row>
    <row r="5" spans="1:9" s="3" customFormat="1" ht="66" customHeight="1">
      <c r="A5" s="1"/>
      <c r="B5" s="1"/>
      <c r="C5" s="109" t="s">
        <v>382</v>
      </c>
      <c r="D5" s="109"/>
      <c r="E5" s="109"/>
      <c r="F5" s="109"/>
      <c r="G5" s="109"/>
    </row>
    <row r="6" spans="1:9" s="11" customFormat="1" ht="12" customHeight="1">
      <c r="A6" s="26"/>
      <c r="B6" s="10"/>
      <c r="C6" s="75"/>
      <c r="D6" s="87" t="s">
        <v>383</v>
      </c>
      <c r="E6" s="76" t="s">
        <v>419</v>
      </c>
      <c r="F6" s="76"/>
      <c r="G6" s="76" t="s">
        <v>421</v>
      </c>
      <c r="H6" s="3"/>
      <c r="I6" s="3"/>
    </row>
    <row r="7" spans="1:9" ht="15">
      <c r="A7" s="80" t="s">
        <v>366</v>
      </c>
      <c r="C7" s="77"/>
      <c r="D7" s="78">
        <f>SUM(D8:D21)</f>
        <v>0</v>
      </c>
      <c r="E7" s="79"/>
      <c r="F7" s="79"/>
      <c r="G7" s="79"/>
    </row>
    <row r="8" spans="1:9" ht="15">
      <c r="A8" s="80"/>
      <c r="B8" s="81"/>
      <c r="C8" s="98" t="s">
        <v>367</v>
      </c>
      <c r="D8" s="103">
        <f>E8*G8</f>
        <v>0</v>
      </c>
      <c r="E8" s="97">
        <v>0</v>
      </c>
      <c r="F8" s="95" t="s">
        <v>420</v>
      </c>
      <c r="G8" s="97">
        <v>0</v>
      </c>
    </row>
    <row r="9" spans="1:9" ht="15">
      <c r="A9" s="9"/>
      <c r="B9" s="81"/>
      <c r="C9" s="98" t="s">
        <v>368</v>
      </c>
      <c r="D9" s="103">
        <f t="shared" ref="D9:D21" si="0">E9*G9</f>
        <v>0</v>
      </c>
      <c r="E9" s="99">
        <v>0</v>
      </c>
      <c r="F9" s="95" t="s">
        <v>420</v>
      </c>
      <c r="G9" s="99">
        <v>0</v>
      </c>
    </row>
    <row r="10" spans="1:9" ht="15">
      <c r="A10" s="9"/>
      <c r="B10" s="81"/>
      <c r="C10" s="98" t="s">
        <v>369</v>
      </c>
      <c r="D10" s="103">
        <f t="shared" si="0"/>
        <v>0</v>
      </c>
      <c r="E10" s="97">
        <v>0</v>
      </c>
      <c r="F10" s="95" t="s">
        <v>420</v>
      </c>
      <c r="G10" s="97">
        <v>0</v>
      </c>
    </row>
    <row r="11" spans="1:9" ht="15">
      <c r="A11" s="9"/>
      <c r="B11" s="81"/>
      <c r="C11" s="98" t="s">
        <v>370</v>
      </c>
      <c r="D11" s="103">
        <f t="shared" si="0"/>
        <v>0</v>
      </c>
      <c r="E11" s="97">
        <v>0</v>
      </c>
      <c r="F11" s="95" t="s">
        <v>420</v>
      </c>
      <c r="G11" s="97">
        <v>0</v>
      </c>
    </row>
    <row r="12" spans="1:9" ht="15">
      <c r="A12" s="9"/>
      <c r="B12" s="81"/>
      <c r="C12" s="98" t="s">
        <v>371</v>
      </c>
      <c r="D12" s="103">
        <f t="shared" si="0"/>
        <v>0</v>
      </c>
      <c r="E12" s="97">
        <v>0</v>
      </c>
      <c r="F12" s="95" t="s">
        <v>420</v>
      </c>
      <c r="G12" s="97">
        <v>0</v>
      </c>
    </row>
    <row r="13" spans="1:9" ht="15">
      <c r="A13" s="9"/>
      <c r="B13" s="81"/>
      <c r="C13" s="98" t="s">
        <v>372</v>
      </c>
      <c r="D13" s="103">
        <f t="shared" si="0"/>
        <v>0</v>
      </c>
      <c r="E13" s="97">
        <v>0</v>
      </c>
      <c r="F13" s="95" t="s">
        <v>420</v>
      </c>
      <c r="G13" s="97">
        <v>0</v>
      </c>
    </row>
    <row r="14" spans="1:9" ht="15">
      <c r="A14" s="9"/>
      <c r="B14" s="81"/>
      <c r="C14" s="98" t="s">
        <v>373</v>
      </c>
      <c r="D14" s="103">
        <f t="shared" si="0"/>
        <v>0</v>
      </c>
      <c r="E14" s="97">
        <v>0</v>
      </c>
      <c r="F14" s="95" t="s">
        <v>420</v>
      </c>
      <c r="G14" s="97">
        <v>0</v>
      </c>
    </row>
    <row r="15" spans="1:9" ht="15">
      <c r="A15" s="9"/>
      <c r="B15" s="81"/>
      <c r="C15" s="98" t="s">
        <v>374</v>
      </c>
      <c r="D15" s="103">
        <f t="shared" si="0"/>
        <v>0</v>
      </c>
      <c r="E15" s="97">
        <v>0</v>
      </c>
      <c r="F15" s="95" t="s">
        <v>420</v>
      </c>
      <c r="G15" s="97">
        <v>0</v>
      </c>
    </row>
    <row r="16" spans="1:9" ht="15">
      <c r="A16" s="9"/>
      <c r="B16" s="81"/>
      <c r="C16" s="98" t="s">
        <v>375</v>
      </c>
      <c r="D16" s="103">
        <f t="shared" si="0"/>
        <v>0</v>
      </c>
      <c r="E16" s="97">
        <v>0</v>
      </c>
      <c r="F16" s="95" t="s">
        <v>420</v>
      </c>
      <c r="G16" s="97">
        <v>0</v>
      </c>
    </row>
    <row r="17" spans="1:9" ht="15">
      <c r="A17" s="9"/>
      <c r="B17" s="81"/>
      <c r="C17" s="98" t="s">
        <v>376</v>
      </c>
      <c r="D17" s="103">
        <f t="shared" si="0"/>
        <v>0</v>
      </c>
      <c r="E17" s="97">
        <v>0</v>
      </c>
      <c r="F17" s="95" t="s">
        <v>420</v>
      </c>
      <c r="G17" s="97">
        <v>0</v>
      </c>
    </row>
    <row r="18" spans="1:9" ht="15">
      <c r="A18" s="9"/>
      <c r="B18" s="81"/>
      <c r="C18" s="98" t="s">
        <v>377</v>
      </c>
      <c r="D18" s="103">
        <f t="shared" si="0"/>
        <v>0</v>
      </c>
      <c r="E18" s="99">
        <v>0</v>
      </c>
      <c r="F18" s="95" t="s">
        <v>420</v>
      </c>
      <c r="G18" s="99">
        <v>0</v>
      </c>
    </row>
    <row r="19" spans="1:9" ht="15">
      <c r="A19" s="9"/>
      <c r="B19" s="81"/>
      <c r="C19" s="98" t="s">
        <v>378</v>
      </c>
      <c r="D19" s="103">
        <f t="shared" si="0"/>
        <v>0</v>
      </c>
      <c r="E19" s="99">
        <v>0</v>
      </c>
      <c r="F19" s="95" t="s">
        <v>420</v>
      </c>
      <c r="G19" s="99">
        <v>0</v>
      </c>
    </row>
    <row r="20" spans="1:9" ht="15">
      <c r="A20" s="9"/>
      <c r="B20" s="81"/>
      <c r="C20" s="98" t="s">
        <v>379</v>
      </c>
      <c r="D20" s="103">
        <f t="shared" si="0"/>
        <v>0</v>
      </c>
      <c r="E20" s="99">
        <v>0</v>
      </c>
      <c r="F20" s="95" t="s">
        <v>420</v>
      </c>
      <c r="G20" s="99">
        <v>0</v>
      </c>
    </row>
    <row r="21" spans="1:9" ht="15">
      <c r="A21" s="9"/>
      <c r="B21" s="81"/>
      <c r="C21" s="98" t="s">
        <v>380</v>
      </c>
      <c r="D21" s="103">
        <f t="shared" si="0"/>
        <v>0</v>
      </c>
      <c r="E21" s="99">
        <v>0</v>
      </c>
      <c r="F21" s="95" t="s">
        <v>420</v>
      </c>
      <c r="G21" s="99">
        <v>0</v>
      </c>
    </row>
    <row r="22" spans="1:9" ht="15">
      <c r="A22" s="9"/>
      <c r="B22" s="81"/>
      <c r="C22" s="98"/>
      <c r="D22" s="94"/>
      <c r="E22" s="99"/>
      <c r="F22" s="95"/>
      <c r="G22" s="99"/>
    </row>
    <row r="23" spans="1:9" ht="15">
      <c r="A23" s="80" t="s">
        <v>422</v>
      </c>
      <c r="C23" s="77"/>
      <c r="D23" s="78">
        <f>SUM(D24:D60)</f>
        <v>0</v>
      </c>
      <c r="E23" s="78"/>
      <c r="F23" s="78"/>
      <c r="G23" s="79"/>
    </row>
    <row r="24" spans="1:9" ht="15">
      <c r="A24" s="80"/>
      <c r="B24" s="81"/>
      <c r="C24" s="93" t="s">
        <v>386</v>
      </c>
      <c r="D24" s="103">
        <f>E24*G24</f>
        <v>0</v>
      </c>
      <c r="E24" s="97">
        <v>0</v>
      </c>
      <c r="F24" s="95"/>
      <c r="G24" s="97">
        <v>0</v>
      </c>
    </row>
    <row r="25" spans="1:9" ht="15">
      <c r="A25" s="9"/>
      <c r="B25" s="81"/>
      <c r="C25" s="93" t="s">
        <v>387</v>
      </c>
      <c r="D25" s="103">
        <f t="shared" ref="D25:D60" si="1">E25*G25</f>
        <v>0</v>
      </c>
      <c r="E25" s="97">
        <v>0</v>
      </c>
      <c r="F25" s="95"/>
      <c r="G25" s="97">
        <v>0</v>
      </c>
    </row>
    <row r="26" spans="1:9" ht="15" customHeight="1">
      <c r="A26" s="9"/>
      <c r="B26" s="81"/>
      <c r="C26" s="93" t="s">
        <v>388</v>
      </c>
      <c r="D26" s="103">
        <f t="shared" si="1"/>
        <v>0</v>
      </c>
      <c r="E26" s="97">
        <v>0</v>
      </c>
      <c r="F26" s="95"/>
      <c r="G26" s="97">
        <v>0</v>
      </c>
      <c r="I26" s="92"/>
    </row>
    <row r="27" spans="1:9" ht="15">
      <c r="A27" s="9"/>
      <c r="B27" s="81"/>
      <c r="C27" s="93" t="s">
        <v>389</v>
      </c>
      <c r="D27" s="103">
        <f t="shared" si="1"/>
        <v>0</v>
      </c>
      <c r="E27" s="97">
        <v>0</v>
      </c>
      <c r="F27" s="95"/>
      <c r="G27" s="97">
        <v>0</v>
      </c>
    </row>
    <row r="28" spans="1:9" ht="15">
      <c r="A28" s="9"/>
      <c r="B28" s="81"/>
      <c r="C28" s="93" t="s">
        <v>390</v>
      </c>
      <c r="D28" s="103">
        <f t="shared" si="1"/>
        <v>0</v>
      </c>
      <c r="E28" s="97">
        <v>0</v>
      </c>
      <c r="F28" s="95"/>
      <c r="G28" s="97">
        <v>0</v>
      </c>
    </row>
    <row r="29" spans="1:9" ht="15">
      <c r="A29" s="9"/>
      <c r="B29" s="81"/>
      <c r="C29" s="93" t="s">
        <v>391</v>
      </c>
      <c r="D29" s="103">
        <f t="shared" si="1"/>
        <v>0</v>
      </c>
      <c r="E29" s="97">
        <v>0</v>
      </c>
      <c r="F29" s="95"/>
      <c r="G29" s="97">
        <v>0</v>
      </c>
    </row>
    <row r="30" spans="1:9" ht="29.25" customHeight="1">
      <c r="A30" s="9"/>
      <c r="B30" s="81"/>
      <c r="C30" s="93" t="s">
        <v>416</v>
      </c>
      <c r="D30" s="103">
        <f t="shared" si="1"/>
        <v>0</v>
      </c>
      <c r="E30" s="97">
        <v>0</v>
      </c>
      <c r="F30" s="95"/>
      <c r="G30" s="97">
        <v>0</v>
      </c>
    </row>
    <row r="31" spans="1:9" ht="15">
      <c r="A31" s="9"/>
      <c r="B31" s="81"/>
      <c r="C31" s="93" t="s">
        <v>392</v>
      </c>
      <c r="D31" s="103">
        <f t="shared" si="1"/>
        <v>0</v>
      </c>
      <c r="E31" s="97">
        <v>0</v>
      </c>
      <c r="F31" s="95"/>
      <c r="G31" s="97">
        <v>0</v>
      </c>
    </row>
    <row r="32" spans="1:9" ht="15">
      <c r="A32" s="9"/>
      <c r="B32" s="81"/>
      <c r="C32" s="93" t="s">
        <v>393</v>
      </c>
      <c r="D32" s="103">
        <f t="shared" si="1"/>
        <v>0</v>
      </c>
      <c r="E32" s="97">
        <v>0</v>
      </c>
      <c r="F32" s="95"/>
      <c r="G32" s="97">
        <v>0</v>
      </c>
    </row>
    <row r="33" spans="1:7" ht="14.25" customHeight="1">
      <c r="A33" s="9"/>
      <c r="B33" s="81"/>
      <c r="C33" s="93" t="s">
        <v>394</v>
      </c>
      <c r="D33" s="103">
        <f t="shared" si="1"/>
        <v>0</v>
      </c>
      <c r="E33" s="97">
        <v>0</v>
      </c>
      <c r="F33" s="95"/>
      <c r="G33" s="97">
        <v>0</v>
      </c>
    </row>
    <row r="34" spans="1:7" ht="15">
      <c r="A34" s="9"/>
      <c r="B34" s="81"/>
      <c r="C34" s="93" t="s">
        <v>395</v>
      </c>
      <c r="D34" s="103">
        <f t="shared" si="1"/>
        <v>0</v>
      </c>
      <c r="E34" s="97">
        <v>0</v>
      </c>
      <c r="F34" s="95"/>
      <c r="G34" s="97">
        <v>0</v>
      </c>
    </row>
    <row r="35" spans="1:7" ht="15">
      <c r="A35" s="9"/>
      <c r="B35" s="81"/>
      <c r="C35" s="93" t="s">
        <v>396</v>
      </c>
      <c r="D35" s="103">
        <f t="shared" si="1"/>
        <v>0</v>
      </c>
      <c r="E35" s="97">
        <v>0</v>
      </c>
      <c r="F35" s="95"/>
      <c r="G35" s="97">
        <v>0</v>
      </c>
    </row>
    <row r="36" spans="1:7" ht="15">
      <c r="A36" s="9"/>
      <c r="B36" s="81"/>
      <c r="C36" s="93" t="s">
        <v>397</v>
      </c>
      <c r="D36" s="103">
        <f t="shared" si="1"/>
        <v>0</v>
      </c>
      <c r="E36" s="97">
        <v>0</v>
      </c>
      <c r="F36" s="95"/>
      <c r="G36" s="97">
        <v>0</v>
      </c>
    </row>
    <row r="37" spans="1:7" ht="15">
      <c r="A37" s="9"/>
      <c r="B37" s="81"/>
      <c r="C37" s="93" t="s">
        <v>398</v>
      </c>
      <c r="D37" s="103">
        <f t="shared" si="1"/>
        <v>0</v>
      </c>
      <c r="E37" s="97">
        <v>0</v>
      </c>
      <c r="F37" s="95"/>
      <c r="G37" s="97">
        <v>0</v>
      </c>
    </row>
    <row r="38" spans="1:7" ht="15">
      <c r="A38" s="9"/>
      <c r="B38" s="81"/>
      <c r="C38" s="93" t="s">
        <v>399</v>
      </c>
      <c r="D38" s="103">
        <f t="shared" si="1"/>
        <v>0</v>
      </c>
      <c r="E38" s="97">
        <v>0</v>
      </c>
      <c r="F38" s="95"/>
      <c r="G38" s="97">
        <v>0</v>
      </c>
    </row>
    <row r="39" spans="1:7" ht="15">
      <c r="A39" s="9"/>
      <c r="B39" s="81"/>
      <c r="C39" s="93" t="s">
        <v>400</v>
      </c>
      <c r="D39" s="103">
        <f t="shared" si="1"/>
        <v>0</v>
      </c>
      <c r="E39" s="97">
        <v>0</v>
      </c>
      <c r="F39" s="95"/>
      <c r="G39" s="97">
        <v>0</v>
      </c>
    </row>
    <row r="40" spans="1:7" ht="15">
      <c r="A40" s="9"/>
      <c r="B40" s="81"/>
      <c r="C40" s="93" t="s">
        <v>401</v>
      </c>
      <c r="D40" s="103">
        <f t="shared" si="1"/>
        <v>0</v>
      </c>
      <c r="E40" s="97">
        <v>0</v>
      </c>
      <c r="F40" s="95"/>
      <c r="G40" s="97">
        <v>0</v>
      </c>
    </row>
    <row r="41" spans="1:7" ht="15">
      <c r="A41" s="9"/>
      <c r="B41" s="81"/>
      <c r="C41" s="93" t="s">
        <v>402</v>
      </c>
      <c r="D41" s="103">
        <f t="shared" si="1"/>
        <v>0</v>
      </c>
      <c r="E41" s="97">
        <v>0</v>
      </c>
      <c r="F41" s="95"/>
      <c r="G41" s="97">
        <v>0</v>
      </c>
    </row>
    <row r="42" spans="1:7" ht="15">
      <c r="A42" s="9"/>
      <c r="B42" s="81"/>
      <c r="C42" s="93" t="s">
        <v>403</v>
      </c>
      <c r="D42" s="103">
        <f t="shared" si="1"/>
        <v>0</v>
      </c>
      <c r="E42" s="97">
        <v>0</v>
      </c>
      <c r="F42" s="95"/>
      <c r="G42" s="97">
        <v>0</v>
      </c>
    </row>
    <row r="43" spans="1:7" ht="15">
      <c r="A43" s="9"/>
      <c r="B43" s="81"/>
      <c r="C43" s="93" t="s">
        <v>2</v>
      </c>
      <c r="D43" s="103">
        <f t="shared" si="1"/>
        <v>0</v>
      </c>
      <c r="E43" s="97">
        <v>0</v>
      </c>
      <c r="F43" s="95"/>
      <c r="G43" s="97">
        <v>0</v>
      </c>
    </row>
    <row r="44" spans="1:7" ht="30">
      <c r="A44" s="9"/>
      <c r="B44" s="81"/>
      <c r="C44" s="93" t="s">
        <v>404</v>
      </c>
      <c r="D44" s="103">
        <f t="shared" si="1"/>
        <v>0</v>
      </c>
      <c r="E44" s="97">
        <v>0</v>
      </c>
      <c r="F44" s="95"/>
      <c r="G44" s="97">
        <v>0</v>
      </c>
    </row>
    <row r="45" spans="1:7" ht="15">
      <c r="A45" s="9"/>
      <c r="B45" s="81"/>
      <c r="C45" s="93" t="s">
        <v>405</v>
      </c>
      <c r="D45" s="103">
        <f t="shared" si="1"/>
        <v>0</v>
      </c>
      <c r="E45" s="97">
        <v>0</v>
      </c>
      <c r="F45" s="95"/>
      <c r="G45" s="97">
        <v>0</v>
      </c>
    </row>
    <row r="46" spans="1:7" ht="30">
      <c r="A46" s="9"/>
      <c r="B46" s="81"/>
      <c r="C46" s="93" t="s">
        <v>406</v>
      </c>
      <c r="D46" s="103">
        <f t="shared" si="1"/>
        <v>0</v>
      </c>
      <c r="E46" s="97">
        <v>0</v>
      </c>
      <c r="F46" s="95"/>
      <c r="G46" s="97">
        <v>0</v>
      </c>
    </row>
    <row r="47" spans="1:7" ht="15">
      <c r="A47" s="9"/>
      <c r="B47" s="81"/>
      <c r="C47" s="93" t="s">
        <v>407</v>
      </c>
      <c r="D47" s="103">
        <f t="shared" si="1"/>
        <v>0</v>
      </c>
      <c r="E47" s="97">
        <v>0</v>
      </c>
      <c r="F47" s="95"/>
      <c r="G47" s="97">
        <v>0</v>
      </c>
    </row>
    <row r="48" spans="1:7" ht="45">
      <c r="A48" s="9"/>
      <c r="B48" s="81"/>
      <c r="C48" s="93" t="s">
        <v>408</v>
      </c>
      <c r="D48" s="103">
        <f t="shared" si="1"/>
        <v>0</v>
      </c>
      <c r="E48" s="97">
        <v>0</v>
      </c>
      <c r="F48" s="95"/>
      <c r="G48" s="97">
        <v>0</v>
      </c>
    </row>
    <row r="49" spans="1:7" ht="15">
      <c r="A49" s="9"/>
      <c r="B49" s="81"/>
      <c r="C49" s="93" t="s">
        <v>409</v>
      </c>
      <c r="D49" s="103">
        <f t="shared" si="1"/>
        <v>0</v>
      </c>
      <c r="E49" s="97">
        <v>0</v>
      </c>
      <c r="F49" s="95"/>
      <c r="G49" s="97">
        <v>0</v>
      </c>
    </row>
    <row r="50" spans="1:7" ht="15">
      <c r="A50" s="9"/>
      <c r="B50" s="81"/>
      <c r="C50" s="93" t="s">
        <v>410</v>
      </c>
      <c r="D50" s="103">
        <f t="shared" si="1"/>
        <v>0</v>
      </c>
      <c r="E50" s="97">
        <v>0</v>
      </c>
      <c r="F50" s="95"/>
      <c r="G50" s="97">
        <v>0</v>
      </c>
    </row>
    <row r="51" spans="1:7" ht="15">
      <c r="A51" s="9"/>
      <c r="B51" s="81"/>
      <c r="C51" s="96" t="s">
        <v>417</v>
      </c>
      <c r="D51" s="103">
        <f t="shared" si="1"/>
        <v>0</v>
      </c>
      <c r="E51" s="97">
        <v>0</v>
      </c>
      <c r="F51" s="95"/>
      <c r="G51" s="97">
        <v>0</v>
      </c>
    </row>
    <row r="52" spans="1:7" ht="15">
      <c r="A52" s="9"/>
      <c r="B52" s="81"/>
      <c r="C52" s="93" t="s">
        <v>411</v>
      </c>
      <c r="D52" s="103">
        <f t="shared" si="1"/>
        <v>0</v>
      </c>
      <c r="E52" s="97">
        <v>0</v>
      </c>
      <c r="F52" s="95"/>
      <c r="G52" s="97">
        <v>0</v>
      </c>
    </row>
    <row r="53" spans="1:7" ht="15">
      <c r="A53" s="9"/>
      <c r="B53" s="81"/>
      <c r="C53" s="93" t="s">
        <v>412</v>
      </c>
      <c r="D53" s="103">
        <f t="shared" si="1"/>
        <v>0</v>
      </c>
      <c r="E53" s="97">
        <v>0</v>
      </c>
      <c r="F53" s="95"/>
      <c r="G53" s="97">
        <v>0</v>
      </c>
    </row>
    <row r="54" spans="1:7" ht="15">
      <c r="A54" s="9"/>
      <c r="B54" s="81"/>
      <c r="C54" s="93" t="s">
        <v>413</v>
      </c>
      <c r="D54" s="103">
        <f t="shared" si="1"/>
        <v>0</v>
      </c>
      <c r="E54" s="97">
        <v>0</v>
      </c>
      <c r="F54" s="95"/>
      <c r="G54" s="97">
        <v>0</v>
      </c>
    </row>
    <row r="55" spans="1:7" ht="15">
      <c r="A55" s="9"/>
      <c r="B55" s="81"/>
      <c r="C55" s="93" t="s">
        <v>414</v>
      </c>
      <c r="D55" s="103">
        <f t="shared" si="1"/>
        <v>0</v>
      </c>
      <c r="E55" s="97">
        <v>0</v>
      </c>
      <c r="F55" s="95"/>
      <c r="G55" s="97">
        <v>0</v>
      </c>
    </row>
    <row r="56" spans="1:7" ht="30">
      <c r="A56" s="9"/>
      <c r="B56" s="81"/>
      <c r="C56" s="93" t="s">
        <v>415</v>
      </c>
      <c r="D56" s="103">
        <f t="shared" si="1"/>
        <v>0</v>
      </c>
      <c r="E56" s="97">
        <v>0</v>
      </c>
      <c r="F56" s="95"/>
      <c r="G56" s="97">
        <v>0</v>
      </c>
    </row>
    <row r="57" spans="1:7" ht="15">
      <c r="A57" s="9"/>
      <c r="B57" s="81"/>
      <c r="C57" s="93" t="s">
        <v>380</v>
      </c>
      <c r="D57" s="103">
        <f t="shared" si="1"/>
        <v>0</v>
      </c>
      <c r="E57" s="97">
        <v>0</v>
      </c>
      <c r="F57" s="95"/>
      <c r="G57" s="97">
        <v>0</v>
      </c>
    </row>
    <row r="58" spans="1:7" ht="15">
      <c r="A58" s="9"/>
      <c r="B58" s="81"/>
      <c r="C58" s="93" t="s">
        <v>380</v>
      </c>
      <c r="D58" s="103">
        <f t="shared" si="1"/>
        <v>0</v>
      </c>
      <c r="E58" s="97">
        <v>0</v>
      </c>
      <c r="F58" s="95"/>
      <c r="G58" s="97">
        <v>0</v>
      </c>
    </row>
    <row r="59" spans="1:7" ht="15">
      <c r="A59" s="9"/>
      <c r="B59" s="81"/>
      <c r="C59" s="93" t="s">
        <v>380</v>
      </c>
      <c r="D59" s="103">
        <f t="shared" si="1"/>
        <v>0</v>
      </c>
      <c r="E59" s="97">
        <v>0</v>
      </c>
      <c r="F59" s="95"/>
      <c r="G59" s="97">
        <v>0</v>
      </c>
    </row>
    <row r="60" spans="1:7" ht="15">
      <c r="A60" s="9"/>
      <c r="B60" s="81"/>
      <c r="C60" s="93" t="s">
        <v>380</v>
      </c>
      <c r="D60" s="103">
        <f t="shared" si="1"/>
        <v>0</v>
      </c>
      <c r="E60" s="97">
        <v>0</v>
      </c>
      <c r="F60" s="95"/>
      <c r="G60" s="97">
        <v>0</v>
      </c>
    </row>
    <row r="61" spans="1:7" ht="9.75" customHeight="1">
      <c r="A61" s="9"/>
      <c r="B61" s="81"/>
      <c r="C61" s="93"/>
      <c r="D61" s="94"/>
      <c r="E61" s="97"/>
      <c r="F61" s="95"/>
      <c r="G61" s="97"/>
    </row>
    <row r="62" spans="1:7" ht="36" customHeight="1">
      <c r="C62" s="113" t="s">
        <v>418</v>
      </c>
      <c r="D62" s="113"/>
      <c r="E62" s="113"/>
      <c r="F62" s="113"/>
      <c r="G62" s="113"/>
    </row>
    <row r="63" spans="1:7">
      <c r="C63" s="100"/>
      <c r="D63" s="101"/>
      <c r="E63" s="102"/>
      <c r="F63" s="102"/>
      <c r="G63" s="102"/>
    </row>
    <row r="64" spans="1:7">
      <c r="C64" s="110" t="s">
        <v>423</v>
      </c>
      <c r="D64" s="110"/>
      <c r="E64" s="110"/>
      <c r="F64" s="110"/>
      <c r="G64" s="110"/>
    </row>
    <row r="65" spans="3:7" ht="76.5" customHeight="1">
      <c r="C65" s="114" t="s">
        <v>424</v>
      </c>
      <c r="D65" s="114"/>
      <c r="E65" s="114"/>
      <c r="F65" s="114"/>
      <c r="G65" s="114"/>
    </row>
    <row r="66" spans="3:7" ht="63" customHeight="1">
      <c r="C66" s="114" t="s">
        <v>425</v>
      </c>
      <c r="D66" s="114"/>
      <c r="E66" s="114"/>
      <c r="F66" s="114"/>
      <c r="G66" s="114"/>
    </row>
    <row r="67" spans="3:7" ht="28.5" customHeight="1">
      <c r="C67" s="110" t="s">
        <v>426</v>
      </c>
      <c r="D67" s="110"/>
      <c r="E67" s="110"/>
      <c r="F67" s="110"/>
      <c r="G67" s="110"/>
    </row>
    <row r="68" spans="3:7" ht="16.5" customHeight="1">
      <c r="C68" s="111" t="s">
        <v>427</v>
      </c>
      <c r="D68" s="111"/>
      <c r="E68" s="111"/>
      <c r="F68" s="111"/>
      <c r="G68" s="111"/>
    </row>
    <row r="69" spans="3:7" ht="14.25" customHeight="1">
      <c r="C69" s="112" t="s">
        <v>428</v>
      </c>
      <c r="D69" s="112"/>
      <c r="E69" s="112"/>
      <c r="F69" s="112"/>
      <c r="G69" s="112"/>
    </row>
    <row r="70" spans="3:7" ht="5.25" customHeight="1"/>
    <row r="71" spans="3:7" ht="39" customHeight="1">
      <c r="C71" s="113" t="s">
        <v>418</v>
      </c>
      <c r="D71" s="113"/>
      <c r="E71" s="113"/>
      <c r="F71" s="113"/>
      <c r="G71" s="113"/>
    </row>
  </sheetData>
  <mergeCells count="9">
    <mergeCell ref="C67:G67"/>
    <mergeCell ref="C68:G68"/>
    <mergeCell ref="C69:G69"/>
    <mergeCell ref="C71:G71"/>
    <mergeCell ref="C5:G5"/>
    <mergeCell ref="C62:G62"/>
    <mergeCell ref="C64:G64"/>
    <mergeCell ref="C65:G65"/>
    <mergeCell ref="C66:G66"/>
  </mergeCells>
  <pageMargins left="1.02" right="0.52" top="0.82499999999999996" bottom="1" header="0.5" footer="0.4"/>
  <pageSetup orientation="portrait" r:id="rId1"/>
  <headerFooter scaleWithDoc="0" alignWithMargins="0">
    <oddFooter>&amp;L&amp;"Century Gothic,Regular"&amp;8&amp;KF15D22                                                                       Truisi Design Group&amp;R&amp;"Century Gothic,Regular"&amp;8 &amp;K01+0001.2b-&amp;P</oddFooter>
  </headerFooter>
</worksheet>
</file>

<file path=xl/worksheets/sheet3.xml><?xml version="1.0" encoding="utf-8"?>
<worksheet xmlns="http://schemas.openxmlformats.org/spreadsheetml/2006/main" xmlns:r="http://schemas.openxmlformats.org/officeDocument/2006/relationships">
  <dimension ref="A1:G11"/>
  <sheetViews>
    <sheetView zoomScaleNormal="100" workbookViewId="0">
      <selection activeCell="F16" sqref="F16"/>
    </sheetView>
  </sheetViews>
  <sheetFormatPr defaultColWidth="9.42578125" defaultRowHeight="12"/>
  <cols>
    <col min="1" max="1" width="27.28515625" style="39" customWidth="1"/>
    <col min="2" max="2" width="1.7109375" style="40" customWidth="1"/>
    <col min="3" max="3" width="29.85546875" style="39" customWidth="1"/>
    <col min="4" max="4" width="19.42578125" style="43" customWidth="1"/>
    <col min="5" max="5" width="11.140625" style="44" customWidth="1"/>
    <col min="6" max="16384" width="9.42578125" style="41"/>
  </cols>
  <sheetData>
    <row r="1" spans="1:7" s="3" customFormat="1" ht="13.9" customHeight="1">
      <c r="A1" s="1"/>
      <c r="B1" s="1"/>
      <c r="C1" s="85" t="str">
        <f>'5B Project Cost BREAKDOWN'!C1</f>
        <v>WebMD Corporation | Indy | Bid Sheet</v>
      </c>
      <c r="D1" s="4"/>
    </row>
    <row r="2" spans="1:7" s="3" customFormat="1" ht="13.9" customHeight="1">
      <c r="A2" s="1"/>
      <c r="B2" s="1"/>
      <c r="C2" s="70">
        <f>'5B Project Cost BREAKDOWN'!C2</f>
        <v>41033</v>
      </c>
      <c r="D2" s="4"/>
    </row>
    <row r="3" spans="1:7" s="3" customFormat="1" ht="36" customHeight="1">
      <c r="A3" s="1"/>
      <c r="B3" s="1"/>
      <c r="C3" s="5"/>
      <c r="D3" s="6"/>
    </row>
    <row r="4" spans="1:7" s="3" customFormat="1" ht="18" customHeight="1">
      <c r="A4" s="1"/>
      <c r="B4" s="1"/>
      <c r="C4" s="86" t="s">
        <v>431</v>
      </c>
      <c r="D4" s="6"/>
      <c r="E4" s="7"/>
    </row>
    <row r="5" spans="1:7" s="3" customFormat="1" ht="24" customHeight="1">
      <c r="A5" s="1"/>
      <c r="B5" s="1"/>
      <c r="C5" s="109" t="s">
        <v>430</v>
      </c>
      <c r="D5" s="109"/>
      <c r="E5" s="109"/>
    </row>
    <row r="6" spans="1:7" s="3" customFormat="1" ht="48.75" customHeight="1">
      <c r="A6" s="1"/>
      <c r="B6" s="1"/>
      <c r="C6" s="88"/>
      <c r="D6" s="88"/>
      <c r="E6" s="88"/>
    </row>
    <row r="7" spans="1:7" s="11" customFormat="1" ht="12" customHeight="1">
      <c r="A7" s="26"/>
      <c r="B7" s="10"/>
      <c r="C7" s="75"/>
      <c r="D7" s="87" t="s">
        <v>383</v>
      </c>
      <c r="E7" s="76" t="s">
        <v>384</v>
      </c>
      <c r="F7" s="3"/>
      <c r="G7" s="3"/>
    </row>
    <row r="8" spans="1:7" ht="15">
      <c r="A8" s="80" t="s">
        <v>429</v>
      </c>
      <c r="C8" s="77"/>
      <c r="D8" s="78">
        <f>SUM(D9:D11)</f>
        <v>0</v>
      </c>
      <c r="E8" s="91">
        <f>SUM(E9:E11)</f>
        <v>0</v>
      </c>
    </row>
    <row r="9" spans="1:7" ht="15">
      <c r="A9" s="80"/>
      <c r="B9" s="81"/>
      <c r="C9" s="82" t="s">
        <v>361</v>
      </c>
      <c r="D9" s="83">
        <v>0</v>
      </c>
      <c r="E9" s="89">
        <v>0</v>
      </c>
    </row>
    <row r="10" spans="1:7" ht="15">
      <c r="A10" s="9"/>
      <c r="B10" s="81"/>
      <c r="C10" s="82" t="s">
        <v>362</v>
      </c>
      <c r="D10" s="84">
        <v>0</v>
      </c>
      <c r="E10" s="90">
        <v>0</v>
      </c>
    </row>
    <row r="11" spans="1:7" ht="15">
      <c r="A11" s="9"/>
      <c r="B11" s="81"/>
      <c r="C11" s="82" t="s">
        <v>363</v>
      </c>
      <c r="D11" s="83">
        <v>0</v>
      </c>
      <c r="E11" s="89">
        <v>0</v>
      </c>
    </row>
  </sheetData>
  <mergeCells count="1">
    <mergeCell ref="C5:E5"/>
  </mergeCells>
  <pageMargins left="1.02" right="0.52" top="0.82499999999999996" bottom="1" header="0.5" footer="0.4"/>
  <pageSetup orientation="portrait" r:id="rId1"/>
  <headerFooter scaleWithDoc="0" alignWithMargins="0">
    <oddFooter>&amp;L&amp;"Century Gothic,Regular"&amp;8&amp;KF15D22                                                                       Truisi Design Group&amp;R&amp;"Century Gothic,Regular"&amp;8 &amp;K01+0001.2b-&amp;P</oddFooter>
  </headerFooter>
</worksheet>
</file>

<file path=xl/worksheets/sheet4.xml><?xml version="1.0" encoding="utf-8"?>
<worksheet xmlns="http://schemas.openxmlformats.org/spreadsheetml/2006/main" xmlns:r="http://schemas.openxmlformats.org/officeDocument/2006/relationships">
  <dimension ref="A1:H42"/>
  <sheetViews>
    <sheetView zoomScaleNormal="100" workbookViewId="0">
      <selection activeCell="C5" sqref="C5:F5"/>
    </sheetView>
  </sheetViews>
  <sheetFormatPr defaultColWidth="9.42578125" defaultRowHeight="12"/>
  <cols>
    <col min="1" max="1" width="27.28515625" style="39" customWidth="1"/>
    <col min="2" max="2" width="1.7109375" style="40" customWidth="1"/>
    <col min="3" max="3" width="23.85546875" style="39" customWidth="1"/>
    <col min="4" max="4" width="15.42578125" style="43" customWidth="1"/>
    <col min="5" max="5" width="7.7109375" style="44" customWidth="1"/>
    <col min="6" max="6" width="13.5703125" style="44" customWidth="1"/>
    <col min="7" max="16384" width="9.42578125" style="41"/>
  </cols>
  <sheetData>
    <row r="1" spans="1:8" s="3" customFormat="1" ht="13.9" customHeight="1">
      <c r="A1" s="1"/>
      <c r="B1" s="1"/>
      <c r="C1" s="85" t="str">
        <f>'5B Project Cost BREAKDOWN'!C1</f>
        <v>WebMD Corporation | Indy | Bid Sheet</v>
      </c>
      <c r="D1" s="4"/>
    </row>
    <row r="2" spans="1:8" s="3" customFormat="1" ht="13.9" customHeight="1">
      <c r="A2" s="1"/>
      <c r="B2" s="1"/>
      <c r="C2" s="70">
        <f>'5B Project Cost BREAKDOWN'!C2</f>
        <v>41033</v>
      </c>
      <c r="D2" s="4"/>
    </row>
    <row r="3" spans="1:8" s="3" customFormat="1" ht="36" customHeight="1">
      <c r="A3" s="1"/>
      <c r="B3" s="1"/>
      <c r="C3" s="5"/>
      <c r="D3" s="6"/>
    </row>
    <row r="4" spans="1:8" s="3" customFormat="1" ht="18" customHeight="1">
      <c r="A4" s="1"/>
      <c r="B4" s="1"/>
      <c r="C4" s="86" t="s">
        <v>443</v>
      </c>
      <c r="D4" s="6"/>
      <c r="E4" s="7"/>
      <c r="F4" s="7"/>
    </row>
    <row r="5" spans="1:8" s="3" customFormat="1" ht="60" customHeight="1">
      <c r="A5" s="1"/>
      <c r="B5" s="1"/>
      <c r="C5" s="109" t="s">
        <v>445</v>
      </c>
      <c r="D5" s="109"/>
      <c r="E5" s="109"/>
      <c r="F5" s="109"/>
    </row>
    <row r="6" spans="1:8" s="11" customFormat="1" ht="12" customHeight="1">
      <c r="A6" s="26"/>
      <c r="B6" s="10"/>
      <c r="C6" s="75"/>
      <c r="D6" s="87" t="s">
        <v>383</v>
      </c>
      <c r="E6" s="76" t="s">
        <v>438</v>
      </c>
      <c r="F6" s="76" t="s">
        <v>439</v>
      </c>
      <c r="G6" s="3"/>
      <c r="H6" s="3"/>
    </row>
    <row r="7" spans="1:8" ht="15.75" customHeight="1">
      <c r="A7" s="80"/>
      <c r="C7" s="104" t="s">
        <v>381</v>
      </c>
      <c r="D7" s="78">
        <f>D9+D13</f>
        <v>0</v>
      </c>
      <c r="E7" s="79">
        <f>D7/C$8</f>
        <v>0</v>
      </c>
      <c r="F7" s="79"/>
    </row>
    <row r="8" spans="1:8" ht="15">
      <c r="A8" s="9"/>
      <c r="B8" s="81"/>
      <c r="C8" s="106">
        <v>42816</v>
      </c>
      <c r="D8" s="94"/>
      <c r="E8" s="99"/>
      <c r="F8" s="99"/>
    </row>
    <row r="9" spans="1:8" ht="15.75" customHeight="1">
      <c r="A9" s="80" t="s">
        <v>433</v>
      </c>
      <c r="C9" s="77"/>
      <c r="D9" s="78">
        <f>SUM(D10:D12)</f>
        <v>0</v>
      </c>
      <c r="E9" s="79">
        <f>D9/C$8</f>
        <v>0</v>
      </c>
      <c r="F9" s="79"/>
    </row>
    <row r="10" spans="1:8" ht="15">
      <c r="A10" s="80"/>
      <c r="B10" s="81"/>
      <c r="C10" s="98" t="s">
        <v>2</v>
      </c>
      <c r="D10" s="94">
        <v>0</v>
      </c>
      <c r="E10" s="107">
        <f>D10/C$8</f>
        <v>0</v>
      </c>
      <c r="F10" s="97"/>
    </row>
    <row r="11" spans="1:8" ht="15">
      <c r="A11" s="9"/>
      <c r="B11" s="81"/>
      <c r="C11" s="98" t="s">
        <v>3</v>
      </c>
      <c r="D11" s="94">
        <v>0</v>
      </c>
      <c r="E11" s="107">
        <f>D11/C$8</f>
        <v>0</v>
      </c>
      <c r="F11" s="99"/>
    </row>
    <row r="12" spans="1:8" ht="15">
      <c r="A12" s="9"/>
      <c r="B12" s="81"/>
      <c r="C12" s="98" t="s">
        <v>4</v>
      </c>
      <c r="D12" s="94">
        <v>0</v>
      </c>
      <c r="E12" s="107">
        <f>D12/C$8</f>
        <v>0</v>
      </c>
      <c r="F12" s="97"/>
    </row>
    <row r="13" spans="1:8" ht="15">
      <c r="A13" s="9"/>
      <c r="B13" s="81"/>
      <c r="C13" s="105" t="s">
        <v>437</v>
      </c>
      <c r="D13" s="108">
        <f>D15+D19+D30+D36</f>
        <v>0</v>
      </c>
      <c r="E13" s="107">
        <f>D13/C$8</f>
        <v>0</v>
      </c>
      <c r="F13" s="97"/>
    </row>
    <row r="14" spans="1:8" ht="9" customHeight="1">
      <c r="A14" s="9"/>
      <c r="B14" s="81"/>
      <c r="C14" s="98"/>
      <c r="D14" s="94"/>
      <c r="E14" s="99"/>
      <c r="F14" s="99"/>
    </row>
    <row r="15" spans="1:8" ht="15.75" customHeight="1">
      <c r="A15" s="80" t="s">
        <v>6</v>
      </c>
      <c r="C15" s="77"/>
      <c r="D15" s="78">
        <f>SUM(D16:D17)</f>
        <v>0</v>
      </c>
      <c r="E15" s="79">
        <f>D15/C$8</f>
        <v>0</v>
      </c>
      <c r="F15" s="79"/>
    </row>
    <row r="16" spans="1:8" ht="15">
      <c r="A16" s="80"/>
      <c r="B16" s="81"/>
      <c r="C16" s="98" t="s">
        <v>7</v>
      </c>
      <c r="D16" s="94">
        <v>0</v>
      </c>
      <c r="E16" s="107">
        <f>D16/C$8</f>
        <v>0</v>
      </c>
      <c r="F16" s="97"/>
    </row>
    <row r="17" spans="1:6" ht="15">
      <c r="A17" s="9"/>
      <c r="B17" s="81"/>
      <c r="C17" s="98" t="s">
        <v>33</v>
      </c>
      <c r="D17" s="94">
        <v>0</v>
      </c>
      <c r="E17" s="107">
        <f>D17/C$8</f>
        <v>0</v>
      </c>
      <c r="F17" s="99"/>
    </row>
    <row r="18" spans="1:6" ht="7.5" customHeight="1">
      <c r="A18" s="9"/>
      <c r="B18" s="81"/>
      <c r="C18" s="98"/>
      <c r="D18" s="94"/>
      <c r="E18" s="99"/>
      <c r="F18" s="99"/>
    </row>
    <row r="19" spans="1:6" ht="15">
      <c r="A19" s="80" t="s">
        <v>41</v>
      </c>
      <c r="B19" s="81"/>
      <c r="C19" s="77"/>
      <c r="D19" s="78">
        <f>SUM(D20:D28)</f>
        <v>0</v>
      </c>
      <c r="E19" s="79">
        <f t="shared" ref="E19:E28" si="0">D19/C$8</f>
        <v>0</v>
      </c>
      <c r="F19" s="79"/>
    </row>
    <row r="20" spans="1:6" ht="15">
      <c r="A20" s="9"/>
      <c r="B20" s="81"/>
      <c r="C20" s="98" t="s">
        <v>42</v>
      </c>
      <c r="D20" s="94">
        <v>0</v>
      </c>
      <c r="E20" s="107">
        <f t="shared" si="0"/>
        <v>0</v>
      </c>
      <c r="F20" s="97"/>
    </row>
    <row r="21" spans="1:6" ht="15">
      <c r="A21" s="9"/>
      <c r="B21" s="81"/>
      <c r="C21" s="98" t="s">
        <v>50</v>
      </c>
      <c r="D21" s="94">
        <v>0</v>
      </c>
      <c r="E21" s="107">
        <f t="shared" si="0"/>
        <v>0</v>
      </c>
      <c r="F21" s="97"/>
    </row>
    <row r="22" spans="1:6" ht="15">
      <c r="A22" s="9"/>
      <c r="B22" s="81"/>
      <c r="C22" s="98" t="s">
        <v>59</v>
      </c>
      <c r="D22" s="94">
        <v>0</v>
      </c>
      <c r="E22" s="107">
        <f t="shared" si="0"/>
        <v>0</v>
      </c>
      <c r="F22" s="97"/>
    </row>
    <row r="23" spans="1:6" ht="15">
      <c r="A23" s="9"/>
      <c r="B23" s="81"/>
      <c r="C23" s="98" t="s">
        <v>74</v>
      </c>
      <c r="D23" s="94">
        <v>0</v>
      </c>
      <c r="E23" s="107">
        <f t="shared" si="0"/>
        <v>0</v>
      </c>
      <c r="F23" s="97"/>
    </row>
    <row r="24" spans="1:6" ht="15">
      <c r="A24" s="9"/>
      <c r="B24" s="81"/>
      <c r="C24" s="98" t="s">
        <v>97</v>
      </c>
      <c r="D24" s="94">
        <v>0</v>
      </c>
      <c r="E24" s="107">
        <f t="shared" si="0"/>
        <v>0</v>
      </c>
      <c r="F24" s="97"/>
    </row>
    <row r="25" spans="1:6" ht="15">
      <c r="A25" s="9"/>
      <c r="B25" s="81"/>
      <c r="C25" s="98" t="s">
        <v>434</v>
      </c>
      <c r="D25" s="94">
        <v>0</v>
      </c>
      <c r="E25" s="107">
        <f t="shared" si="0"/>
        <v>0</v>
      </c>
      <c r="F25" s="99"/>
    </row>
    <row r="26" spans="1:6" ht="15">
      <c r="A26" s="9"/>
      <c r="B26" s="81"/>
      <c r="C26" s="98" t="s">
        <v>143</v>
      </c>
      <c r="D26" s="94">
        <v>0</v>
      </c>
      <c r="E26" s="107">
        <f t="shared" si="0"/>
        <v>0</v>
      </c>
      <c r="F26" s="99"/>
    </row>
    <row r="27" spans="1:6" ht="15">
      <c r="A27" s="9"/>
      <c r="B27" s="81"/>
      <c r="C27" s="98" t="s">
        <v>183</v>
      </c>
      <c r="D27" s="94">
        <v>0</v>
      </c>
      <c r="E27" s="107">
        <f t="shared" si="0"/>
        <v>0</v>
      </c>
      <c r="F27" s="99"/>
    </row>
    <row r="28" spans="1:6" ht="15">
      <c r="A28" s="9"/>
      <c r="B28" s="81"/>
      <c r="C28" s="98" t="s">
        <v>380</v>
      </c>
      <c r="D28" s="94">
        <v>0</v>
      </c>
      <c r="E28" s="107">
        <f t="shared" si="0"/>
        <v>0</v>
      </c>
      <c r="F28" s="99"/>
    </row>
    <row r="29" spans="1:6" ht="8.25" customHeight="1">
      <c r="A29" s="9"/>
      <c r="B29" s="81"/>
      <c r="C29" s="98"/>
      <c r="D29" s="94"/>
      <c r="E29" s="99"/>
      <c r="F29" s="99"/>
    </row>
    <row r="30" spans="1:6" ht="15">
      <c r="A30" s="80" t="s">
        <v>208</v>
      </c>
      <c r="C30" s="77"/>
      <c r="D30" s="78">
        <f>SUM(D31:D34)</f>
        <v>0</v>
      </c>
      <c r="E30" s="79">
        <f>D30/C$8</f>
        <v>0</v>
      </c>
      <c r="F30" s="79"/>
    </row>
    <row r="31" spans="1:6" ht="15">
      <c r="A31" s="80"/>
      <c r="B31" s="81"/>
      <c r="C31" s="93" t="s">
        <v>209</v>
      </c>
      <c r="D31" s="94">
        <v>0</v>
      </c>
      <c r="E31" s="107">
        <f>D31/C$8</f>
        <v>0</v>
      </c>
      <c r="F31" s="97"/>
    </row>
    <row r="32" spans="1:6" ht="15">
      <c r="A32" s="9"/>
      <c r="B32" s="81"/>
      <c r="C32" s="93" t="s">
        <v>236</v>
      </c>
      <c r="D32" s="94">
        <v>0</v>
      </c>
      <c r="E32" s="107">
        <f>D32/C$8</f>
        <v>0</v>
      </c>
      <c r="F32" s="97"/>
    </row>
    <row r="33" spans="1:8" ht="15" customHeight="1">
      <c r="A33" s="9"/>
      <c r="B33" s="81"/>
      <c r="C33" s="93" t="s">
        <v>258</v>
      </c>
      <c r="D33" s="94">
        <v>0</v>
      </c>
      <c r="E33" s="107">
        <f>D33/C$8</f>
        <v>0</v>
      </c>
      <c r="F33" s="97"/>
      <c r="H33" s="92"/>
    </row>
    <row r="34" spans="1:8" ht="15">
      <c r="A34" s="9"/>
      <c r="B34" s="81"/>
      <c r="C34" s="93" t="s">
        <v>268</v>
      </c>
      <c r="D34" s="94">
        <v>0</v>
      </c>
      <c r="E34" s="107">
        <f>D34/C$8</f>
        <v>0</v>
      </c>
      <c r="F34" s="97"/>
    </row>
    <row r="35" spans="1:8" ht="7.5" customHeight="1">
      <c r="A35" s="9"/>
      <c r="B35" s="81"/>
      <c r="C35" s="98"/>
      <c r="D35" s="94"/>
      <c r="E35" s="99"/>
      <c r="F35" s="99"/>
    </row>
    <row r="36" spans="1:8" ht="15">
      <c r="A36" s="80" t="s">
        <v>435</v>
      </c>
      <c r="C36" s="77"/>
      <c r="D36" s="78">
        <f>SUM(D37:D41)</f>
        <v>0</v>
      </c>
      <c r="E36" s="79">
        <f t="shared" ref="E36:E41" si="1">D36/C$8</f>
        <v>0</v>
      </c>
      <c r="F36" s="79"/>
    </row>
    <row r="37" spans="1:8" ht="15">
      <c r="A37" s="9"/>
      <c r="B37" s="81"/>
      <c r="C37" s="93" t="s">
        <v>280</v>
      </c>
      <c r="D37" s="94">
        <v>0</v>
      </c>
      <c r="E37" s="107">
        <f t="shared" si="1"/>
        <v>0</v>
      </c>
      <c r="F37" s="97"/>
    </row>
    <row r="38" spans="1:8" ht="15" customHeight="1">
      <c r="A38" s="9"/>
      <c r="B38" s="81"/>
      <c r="C38" s="93" t="s">
        <v>286</v>
      </c>
      <c r="D38" s="94">
        <v>0</v>
      </c>
      <c r="E38" s="107">
        <f t="shared" si="1"/>
        <v>0</v>
      </c>
      <c r="F38" s="97"/>
    </row>
    <row r="39" spans="1:8" ht="15">
      <c r="A39" s="9"/>
      <c r="B39" s="81"/>
      <c r="C39" s="93" t="s">
        <v>294</v>
      </c>
      <c r="D39" s="94">
        <v>0</v>
      </c>
      <c r="E39" s="107">
        <f t="shared" si="1"/>
        <v>0</v>
      </c>
      <c r="F39" s="97"/>
    </row>
    <row r="40" spans="1:8" ht="15">
      <c r="A40" s="9"/>
      <c r="B40" s="81"/>
      <c r="C40" s="93" t="s">
        <v>436</v>
      </c>
      <c r="D40" s="94">
        <v>0</v>
      </c>
      <c r="E40" s="107">
        <f t="shared" si="1"/>
        <v>0</v>
      </c>
      <c r="F40" s="97"/>
    </row>
    <row r="41" spans="1:8" ht="14.25" customHeight="1">
      <c r="A41" s="9"/>
      <c r="B41" s="81"/>
      <c r="C41" s="93" t="s">
        <v>312</v>
      </c>
      <c r="D41" s="94">
        <v>0</v>
      </c>
      <c r="E41" s="107">
        <f t="shared" si="1"/>
        <v>0</v>
      </c>
      <c r="F41" s="97"/>
    </row>
    <row r="42" spans="1:8" ht="5.25" customHeight="1"/>
  </sheetData>
  <mergeCells count="1">
    <mergeCell ref="C5:F5"/>
  </mergeCells>
  <pageMargins left="1.02" right="0.52" top="0.82499999999999996" bottom="1" header="0.5" footer="0.4"/>
  <pageSetup orientation="portrait" r:id="rId1"/>
  <headerFooter scaleWithDoc="0" alignWithMargins="0">
    <oddFooter>&amp;L&amp;"Century Gothic,Regular"&amp;8&amp;KF15D22                                                                       Truisi Design Group&amp;R&amp;"Century Gothic,Regular"&amp;8 &amp;K01+0001.2b-&amp;P</oddFooter>
  </headerFooter>
</worksheet>
</file>

<file path=xl/worksheets/sheet5.xml><?xml version="1.0" encoding="utf-8"?>
<worksheet xmlns="http://schemas.openxmlformats.org/spreadsheetml/2006/main" xmlns:r="http://schemas.openxmlformats.org/officeDocument/2006/relationships">
  <dimension ref="A1:F411"/>
  <sheetViews>
    <sheetView tabSelected="1" topLeftCell="A7" zoomScaleNormal="100" workbookViewId="0">
      <selection activeCell="I21" sqref="I21"/>
    </sheetView>
  </sheetViews>
  <sheetFormatPr defaultColWidth="9.42578125" defaultRowHeight="12"/>
  <cols>
    <col min="1" max="1" width="27.28515625" style="39" customWidth="1"/>
    <col min="2" max="2" width="1.7109375" style="40" customWidth="1"/>
    <col min="3" max="3" width="29.140625" style="39" customWidth="1"/>
    <col min="4" max="4" width="22.85546875" style="43" customWidth="1"/>
    <col min="5" max="5" width="10.140625" style="44" customWidth="1"/>
    <col min="6" max="16384" width="9.42578125" style="41"/>
  </cols>
  <sheetData>
    <row r="1" spans="1:6" s="3" customFormat="1" ht="13.9" customHeight="1">
      <c r="A1" s="1"/>
      <c r="B1" s="1"/>
      <c r="C1" s="2" t="s">
        <v>442</v>
      </c>
      <c r="D1" s="4"/>
    </row>
    <row r="2" spans="1:6" s="3" customFormat="1" ht="13.9" customHeight="1">
      <c r="A2" s="1"/>
      <c r="B2" s="1"/>
      <c r="C2" s="70">
        <v>41033</v>
      </c>
      <c r="D2" s="4"/>
    </row>
    <row r="3" spans="1:6" s="3" customFormat="1" ht="36" customHeight="1">
      <c r="A3" s="1"/>
      <c r="B3" s="1"/>
      <c r="C3" s="5"/>
      <c r="D3" s="6"/>
    </row>
    <row r="4" spans="1:6" s="3" customFormat="1" ht="18" customHeight="1">
      <c r="A4" s="1"/>
      <c r="B4" s="1"/>
      <c r="C4" s="116" t="s">
        <v>444</v>
      </c>
      <c r="D4" s="6"/>
      <c r="E4" s="7"/>
    </row>
    <row r="5" spans="1:6" s="3" customFormat="1" ht="42.75" customHeight="1">
      <c r="A5" s="1"/>
      <c r="B5" s="1"/>
      <c r="C5" s="109" t="s">
        <v>446</v>
      </c>
      <c r="D5" s="109"/>
      <c r="E5" s="109"/>
      <c r="F5" s="117"/>
    </row>
    <row r="6" spans="1:6" s="3" customFormat="1" ht="16.149999999999999" customHeight="1">
      <c r="A6" s="1"/>
      <c r="B6" s="1"/>
      <c r="C6" s="69" t="s">
        <v>360</v>
      </c>
      <c r="D6" s="8"/>
      <c r="E6" s="8"/>
    </row>
    <row r="7" spans="1:6" s="3" customFormat="1" ht="3.75" customHeight="1">
      <c r="A7" s="9"/>
      <c r="B7" s="9"/>
      <c r="C7" s="64"/>
      <c r="D7" s="64"/>
      <c r="E7" s="64"/>
    </row>
    <row r="8" spans="1:6" s="11" customFormat="1" ht="17.25" customHeight="1">
      <c r="A8" s="9"/>
      <c r="B8" s="12"/>
      <c r="C8" s="65" t="s">
        <v>0</v>
      </c>
      <c r="D8" s="66">
        <f>D12+D19+D57+D233+D309</f>
        <v>0</v>
      </c>
      <c r="E8" s="67">
        <f>D8/$C$9</f>
        <v>0</v>
      </c>
    </row>
    <row r="9" spans="1:6" s="16" customFormat="1" ht="12" customHeight="1">
      <c r="A9" s="13"/>
      <c r="B9" s="14"/>
      <c r="C9" s="68">
        <v>33702</v>
      </c>
      <c r="D9" s="15" t="s">
        <v>359</v>
      </c>
      <c r="E9" s="60"/>
    </row>
    <row r="10" spans="1:6" s="3" customFormat="1" ht="12" customHeight="1">
      <c r="A10" s="1"/>
      <c r="B10" s="1"/>
      <c r="C10" s="5"/>
    </row>
    <row r="11" spans="1:6" s="3" customFormat="1" ht="12" customHeight="1">
      <c r="A11" s="1"/>
      <c r="B11" s="1"/>
      <c r="C11" s="5"/>
    </row>
    <row r="12" spans="1:6" s="11" customFormat="1" ht="18" customHeight="1">
      <c r="A12" s="13"/>
      <c r="B12" s="10"/>
      <c r="C12" s="61" t="s">
        <v>1</v>
      </c>
      <c r="D12" s="62">
        <f>SUM(D14:D16)</f>
        <v>0</v>
      </c>
      <c r="E12" s="63">
        <f>D12/$C$9</f>
        <v>0</v>
      </c>
    </row>
    <row r="13" spans="1:6" s="11" customFormat="1" ht="4.1500000000000004" customHeight="1">
      <c r="A13" s="13"/>
      <c r="B13" s="10"/>
      <c r="C13" s="17"/>
      <c r="D13" s="18"/>
      <c r="E13" s="54"/>
    </row>
    <row r="14" spans="1:6" s="11" customFormat="1" ht="12" customHeight="1">
      <c r="A14" s="19" t="s">
        <v>2</v>
      </c>
      <c r="B14" s="10"/>
      <c r="C14" s="3"/>
      <c r="D14" s="21">
        <v>0</v>
      </c>
      <c r="E14" s="57" t="e">
        <f>D14/SUM(D15:D$17)</f>
        <v>#DIV/0!</v>
      </c>
    </row>
    <row r="15" spans="1:6" s="11" customFormat="1" ht="12" customHeight="1">
      <c r="A15" s="19" t="s">
        <v>3</v>
      </c>
      <c r="B15" s="10"/>
      <c r="C15" s="3"/>
      <c r="D15" s="21">
        <v>0</v>
      </c>
      <c r="E15" s="57" t="e">
        <f>D15/SUM(D16:D$17)</f>
        <v>#DIV/0!</v>
      </c>
    </row>
    <row r="16" spans="1:6" s="11" customFormat="1" ht="12" customHeight="1">
      <c r="A16" s="19" t="s">
        <v>4</v>
      </c>
      <c r="B16" s="10"/>
      <c r="C16" s="3"/>
      <c r="D16" s="21">
        <v>0</v>
      </c>
      <c r="E16" s="57" t="e">
        <f>D16/D17</f>
        <v>#DIV/0!</v>
      </c>
    </row>
    <row r="17" spans="1:5" s="74" customFormat="1" ht="12" customHeight="1">
      <c r="A17" s="9"/>
      <c r="B17" s="71"/>
      <c r="C17" s="56" t="s">
        <v>5</v>
      </c>
      <c r="D17" s="72">
        <f>D19+D57+D233+D309</f>
        <v>0</v>
      </c>
      <c r="E17" s="73">
        <f>D17/$C$9</f>
        <v>0</v>
      </c>
    </row>
    <row r="18" spans="1:5" s="11" customFormat="1" ht="12" customHeight="1">
      <c r="A18" s="13"/>
      <c r="B18" s="10"/>
      <c r="C18" s="23"/>
      <c r="D18" s="25"/>
      <c r="E18" s="24"/>
    </row>
    <row r="19" spans="1:5" s="11" customFormat="1" ht="18" customHeight="1">
      <c r="A19" s="13"/>
      <c r="B19" s="10"/>
      <c r="C19" s="61" t="s">
        <v>6</v>
      </c>
      <c r="D19" s="62">
        <f>D21+D48</f>
        <v>0</v>
      </c>
      <c r="E19" s="63">
        <f>D19/$C$9</f>
        <v>0</v>
      </c>
    </row>
    <row r="20" spans="1:5" s="11" customFormat="1" ht="4.1500000000000004" customHeight="1">
      <c r="A20" s="13"/>
      <c r="B20" s="10"/>
      <c r="C20" s="9"/>
      <c r="D20" s="58"/>
      <c r="E20" s="59"/>
    </row>
    <row r="21" spans="1:5" s="11" customFormat="1" ht="12" customHeight="1">
      <c r="A21" s="26" t="s">
        <v>7</v>
      </c>
      <c r="B21" s="27"/>
      <c r="C21" s="48"/>
      <c r="D21" s="46">
        <f>SUM(D23:D46)</f>
        <v>0</v>
      </c>
      <c r="E21" s="47">
        <f>D21/$C$9</f>
        <v>0</v>
      </c>
    </row>
    <row r="22" spans="1:5" s="11" customFormat="1" ht="12" customHeight="1">
      <c r="A22" s="49">
        <v>12000</v>
      </c>
      <c r="B22" s="28"/>
      <c r="C22" s="29" t="s">
        <v>8</v>
      </c>
      <c r="D22" s="30">
        <v>0</v>
      </c>
      <c r="E22" s="50"/>
    </row>
    <row r="23" spans="1:5" s="11" customFormat="1" ht="12" customHeight="1">
      <c r="A23" s="49">
        <v>12100</v>
      </c>
      <c r="B23" s="28"/>
      <c r="C23" s="31" t="s">
        <v>9</v>
      </c>
      <c r="D23" s="20">
        <v>0</v>
      </c>
      <c r="E23" s="51"/>
    </row>
    <row r="24" spans="1:5" s="11" customFormat="1" ht="12" customHeight="1">
      <c r="A24" s="49">
        <v>13000</v>
      </c>
      <c r="B24" s="28"/>
      <c r="C24" s="32" t="s">
        <v>10</v>
      </c>
      <c r="D24" s="22">
        <v>0</v>
      </c>
      <c r="E24" s="51"/>
    </row>
    <row r="25" spans="1:5" s="11" customFormat="1" ht="12" customHeight="1">
      <c r="A25" s="49">
        <v>13100</v>
      </c>
      <c r="B25" s="28"/>
      <c r="C25" s="31" t="s">
        <v>11</v>
      </c>
      <c r="D25" s="20">
        <v>0</v>
      </c>
      <c r="E25" s="51"/>
    </row>
    <row r="26" spans="1:5" s="11" customFormat="1" ht="12" customHeight="1">
      <c r="A26" s="49">
        <v>13200</v>
      </c>
      <c r="B26" s="28"/>
      <c r="C26" s="31" t="s">
        <v>12</v>
      </c>
      <c r="D26" s="20">
        <v>0</v>
      </c>
      <c r="E26" s="51"/>
    </row>
    <row r="27" spans="1:5" s="11" customFormat="1" ht="12" customHeight="1">
      <c r="A27" s="49">
        <v>13300</v>
      </c>
      <c r="B27" s="28"/>
      <c r="C27" s="31" t="s">
        <v>13</v>
      </c>
      <c r="D27" s="20">
        <v>0</v>
      </c>
      <c r="E27" s="51"/>
    </row>
    <row r="28" spans="1:5" s="11" customFormat="1" ht="12" customHeight="1">
      <c r="A28" s="49">
        <v>13543</v>
      </c>
      <c r="B28" s="28"/>
      <c r="C28" s="31" t="s">
        <v>14</v>
      </c>
      <c r="D28" s="20">
        <v>0</v>
      </c>
      <c r="E28" s="51"/>
    </row>
    <row r="29" spans="1:5" s="11" customFormat="1" ht="12" customHeight="1">
      <c r="A29" s="49">
        <v>13553</v>
      </c>
      <c r="B29" s="28"/>
      <c r="C29" s="31" t="s">
        <v>15</v>
      </c>
      <c r="D29" s="20">
        <v>0</v>
      </c>
      <c r="E29" s="51"/>
    </row>
    <row r="30" spans="1:5" s="11" customFormat="1" ht="12" customHeight="1">
      <c r="A30" s="49">
        <v>13591</v>
      </c>
      <c r="B30" s="28"/>
      <c r="C30" s="31" t="s">
        <v>16</v>
      </c>
      <c r="D30" s="20">
        <v>0</v>
      </c>
      <c r="E30" s="51"/>
    </row>
    <row r="31" spans="1:5" s="11" customFormat="1" ht="12" customHeight="1">
      <c r="A31" s="49">
        <v>14000</v>
      </c>
      <c r="B31" s="33"/>
      <c r="C31" s="32" t="s">
        <v>17</v>
      </c>
      <c r="D31" s="22">
        <v>0</v>
      </c>
      <c r="E31" s="51"/>
    </row>
    <row r="32" spans="1:5" s="11" customFormat="1" ht="12" customHeight="1">
      <c r="A32" s="49">
        <v>14100</v>
      </c>
      <c r="B32" s="28"/>
      <c r="C32" s="31" t="s">
        <v>18</v>
      </c>
      <c r="D32" s="45">
        <v>0</v>
      </c>
      <c r="E32" s="51"/>
    </row>
    <row r="33" spans="1:5" s="11" customFormat="1" ht="12" customHeight="1">
      <c r="A33" s="49">
        <v>14300</v>
      </c>
      <c r="B33" s="28"/>
      <c r="C33" s="31" t="s">
        <v>19</v>
      </c>
      <c r="D33" s="20">
        <v>0</v>
      </c>
      <c r="E33" s="51"/>
    </row>
    <row r="34" spans="1:5" s="11" customFormat="1" ht="12" customHeight="1">
      <c r="A34" s="49">
        <v>15000</v>
      </c>
      <c r="B34" s="33"/>
      <c r="C34" s="32" t="s">
        <v>20</v>
      </c>
      <c r="D34" s="22">
        <v>0</v>
      </c>
      <c r="E34" s="51"/>
    </row>
    <row r="35" spans="1:5" s="11" customFormat="1" ht="12" customHeight="1">
      <c r="A35" s="49">
        <v>15100</v>
      </c>
      <c r="B35" s="28"/>
      <c r="C35" s="31" t="s">
        <v>21</v>
      </c>
      <c r="D35" s="20">
        <v>0</v>
      </c>
      <c r="E35" s="51"/>
    </row>
    <row r="36" spans="1:5" s="11" customFormat="1" ht="12" customHeight="1">
      <c r="A36" s="49">
        <v>15200</v>
      </c>
      <c r="B36" s="28"/>
      <c r="C36" s="31" t="s">
        <v>22</v>
      </c>
      <c r="D36" s="20">
        <v>0</v>
      </c>
      <c r="E36" s="51"/>
    </row>
    <row r="37" spans="1:5" s="11" customFormat="1" ht="12" customHeight="1">
      <c r="A37" s="49">
        <v>15300</v>
      </c>
      <c r="B37" s="28"/>
      <c r="C37" s="31" t="s">
        <v>23</v>
      </c>
      <c r="D37" s="20">
        <v>0</v>
      </c>
      <c r="E37" s="51"/>
    </row>
    <row r="38" spans="1:5" s="11" customFormat="1" ht="12" customHeight="1">
      <c r="A38" s="49">
        <v>15400</v>
      </c>
      <c r="B38" s="28"/>
      <c r="C38" s="31" t="s">
        <v>24</v>
      </c>
      <c r="D38" s="20">
        <v>0</v>
      </c>
      <c r="E38" s="51"/>
    </row>
    <row r="39" spans="1:5" s="11" customFormat="1" ht="12" customHeight="1">
      <c r="A39" s="49">
        <v>115600</v>
      </c>
      <c r="B39" s="28"/>
      <c r="C39" s="31" t="s">
        <v>25</v>
      </c>
      <c r="D39" s="20">
        <v>0</v>
      </c>
      <c r="E39" s="51"/>
    </row>
    <row r="40" spans="1:5" s="11" customFormat="1" ht="12" customHeight="1">
      <c r="A40" s="49">
        <v>15800</v>
      </c>
      <c r="B40" s="28"/>
      <c r="C40" s="31" t="s">
        <v>26</v>
      </c>
      <c r="D40" s="20">
        <v>0</v>
      </c>
      <c r="E40" s="51"/>
    </row>
    <row r="41" spans="1:5" s="11" customFormat="1" ht="12" customHeight="1">
      <c r="A41" s="49">
        <v>17000</v>
      </c>
      <c r="B41" s="33"/>
      <c r="C41" s="32" t="s">
        <v>27</v>
      </c>
      <c r="D41" s="22">
        <v>0</v>
      </c>
      <c r="E41" s="51"/>
    </row>
    <row r="42" spans="1:5" s="11" customFormat="1" ht="12" customHeight="1">
      <c r="A42" s="49">
        <v>17113</v>
      </c>
      <c r="B42" s="28"/>
      <c r="C42" s="31" t="s">
        <v>28</v>
      </c>
      <c r="D42" s="20">
        <v>0</v>
      </c>
      <c r="E42" s="51"/>
    </row>
    <row r="43" spans="1:5" s="11" customFormat="1" ht="12" customHeight="1">
      <c r="A43" s="49">
        <v>17400</v>
      </c>
      <c r="B43" s="28"/>
      <c r="C43" s="31" t="s">
        <v>29</v>
      </c>
      <c r="D43" s="20">
        <v>0</v>
      </c>
      <c r="E43" s="51"/>
    </row>
    <row r="44" spans="1:5" s="11" customFormat="1" ht="12" customHeight="1">
      <c r="A44" s="49">
        <v>17700</v>
      </c>
      <c r="B44" s="28"/>
      <c r="C44" s="31" t="s">
        <v>30</v>
      </c>
      <c r="D44" s="20">
        <v>0</v>
      </c>
      <c r="E44" s="51"/>
    </row>
    <row r="45" spans="1:5" s="11" customFormat="1" ht="12" customHeight="1">
      <c r="A45" s="49">
        <v>19000</v>
      </c>
      <c r="B45" s="33"/>
      <c r="C45" s="32" t="s">
        <v>31</v>
      </c>
      <c r="D45" s="22">
        <v>0</v>
      </c>
      <c r="E45" s="51"/>
    </row>
    <row r="46" spans="1:5" s="11" customFormat="1" ht="12" customHeight="1">
      <c r="A46" s="49">
        <v>19100</v>
      </c>
      <c r="B46" s="28"/>
      <c r="C46" s="31" t="s">
        <v>32</v>
      </c>
      <c r="D46" s="20">
        <v>0</v>
      </c>
      <c r="E46" s="51"/>
    </row>
    <row r="47" spans="1:5" s="11" customFormat="1" ht="4.1500000000000004" customHeight="1">
      <c r="A47" s="13"/>
      <c r="B47" s="10"/>
      <c r="C47" s="34"/>
      <c r="D47" s="25"/>
      <c r="E47" s="52"/>
    </row>
    <row r="48" spans="1:5" s="11" customFormat="1" ht="12" customHeight="1">
      <c r="A48" s="26" t="s">
        <v>33</v>
      </c>
      <c r="B48" s="27"/>
      <c r="C48" s="48"/>
      <c r="D48" s="46">
        <f>SUM(D50:D55)</f>
        <v>0</v>
      </c>
      <c r="E48" s="47">
        <f>D48/$C$9</f>
        <v>0</v>
      </c>
    </row>
    <row r="49" spans="1:5" s="11" customFormat="1" ht="12" customHeight="1">
      <c r="A49" s="49">
        <v>22000</v>
      </c>
      <c r="B49" s="28"/>
      <c r="C49" s="29" t="s">
        <v>34</v>
      </c>
      <c r="D49" s="30">
        <v>0</v>
      </c>
      <c r="E49" s="50"/>
    </row>
    <row r="50" spans="1:5" s="11" customFormat="1" ht="12" customHeight="1">
      <c r="A50" s="49">
        <v>22113</v>
      </c>
      <c r="B50" s="28"/>
      <c r="C50" s="31" t="s">
        <v>35</v>
      </c>
      <c r="D50" s="20">
        <v>0</v>
      </c>
      <c r="E50" s="51"/>
    </row>
    <row r="51" spans="1:5" s="11" customFormat="1" ht="12" customHeight="1">
      <c r="A51" s="49">
        <v>22400</v>
      </c>
      <c r="B51" s="28"/>
      <c r="C51" s="31" t="s">
        <v>36</v>
      </c>
      <c r="D51" s="20">
        <v>0</v>
      </c>
      <c r="E51" s="51"/>
    </row>
    <row r="52" spans="1:5" s="11" customFormat="1" ht="12" customHeight="1">
      <c r="A52" s="49">
        <v>23000</v>
      </c>
      <c r="B52" s="28"/>
      <c r="C52" s="32" t="s">
        <v>37</v>
      </c>
      <c r="D52" s="22">
        <v>0</v>
      </c>
      <c r="E52" s="51"/>
    </row>
    <row r="53" spans="1:5" s="11" customFormat="1" ht="12" customHeight="1">
      <c r="A53" s="49">
        <v>24000</v>
      </c>
      <c r="B53" s="28"/>
      <c r="C53" s="32" t="s">
        <v>38</v>
      </c>
      <c r="D53" s="22">
        <v>0</v>
      </c>
      <c r="E53" s="51"/>
    </row>
    <row r="54" spans="1:5" s="11" customFormat="1" ht="12" customHeight="1">
      <c r="A54" s="49">
        <v>25000</v>
      </c>
      <c r="B54" s="28"/>
      <c r="C54" s="32" t="s">
        <v>39</v>
      </c>
      <c r="D54" s="22">
        <v>0</v>
      </c>
      <c r="E54" s="51"/>
    </row>
    <row r="55" spans="1:5" s="11" customFormat="1" ht="12" customHeight="1">
      <c r="A55" s="49">
        <v>28000</v>
      </c>
      <c r="B55" s="28"/>
      <c r="C55" s="35" t="s">
        <v>40</v>
      </c>
      <c r="D55" s="36">
        <v>0</v>
      </c>
      <c r="E55" s="53"/>
    </row>
    <row r="56" spans="1:5" s="11" customFormat="1" ht="4.1500000000000004" customHeight="1">
      <c r="A56" s="13"/>
      <c r="B56" s="10"/>
      <c r="C56" s="34"/>
      <c r="D56" s="25"/>
      <c r="E56" s="52"/>
    </row>
    <row r="57" spans="1:5" s="11" customFormat="1" ht="18" customHeight="1">
      <c r="A57" s="13"/>
      <c r="B57" s="10"/>
      <c r="C57" s="61" t="s">
        <v>41</v>
      </c>
      <c r="D57" s="62">
        <f>D59+D68+D78+D94+D118+D137+D166+D207</f>
        <v>0</v>
      </c>
      <c r="E57" s="63">
        <f>D57/$C$9</f>
        <v>0</v>
      </c>
    </row>
    <row r="58" spans="1:5" s="11" customFormat="1" ht="4.1500000000000004" customHeight="1">
      <c r="A58" s="13"/>
      <c r="B58" s="10"/>
      <c r="C58" s="9"/>
      <c r="D58" s="58"/>
      <c r="E58" s="59"/>
    </row>
    <row r="59" spans="1:5" s="11" customFormat="1" ht="12" customHeight="1">
      <c r="A59" s="26" t="s">
        <v>42</v>
      </c>
      <c r="B59" s="27"/>
      <c r="C59" s="48"/>
      <c r="D59" s="46">
        <f>SUM(D60:D66)</f>
        <v>0</v>
      </c>
      <c r="E59" s="47">
        <f>D59/$C$9</f>
        <v>0</v>
      </c>
    </row>
    <row r="60" spans="1:5" s="11" customFormat="1" ht="12" customHeight="1">
      <c r="A60" s="49">
        <v>31000</v>
      </c>
      <c r="B60" s="28"/>
      <c r="C60" s="29" t="s">
        <v>43</v>
      </c>
      <c r="D60" s="30">
        <v>0</v>
      </c>
      <c r="E60" s="50"/>
    </row>
    <row r="61" spans="1:5" s="11" customFormat="1" ht="12" customHeight="1">
      <c r="A61" s="49">
        <v>32000</v>
      </c>
      <c r="B61" s="28"/>
      <c r="C61" s="32" t="s">
        <v>44</v>
      </c>
      <c r="D61" s="22">
        <v>0</v>
      </c>
      <c r="E61" s="51"/>
    </row>
    <row r="62" spans="1:5" s="11" customFormat="1" ht="12" customHeight="1">
      <c r="A62" s="49">
        <v>33000</v>
      </c>
      <c r="B62" s="28"/>
      <c r="C62" s="32" t="s">
        <v>45</v>
      </c>
      <c r="D62" s="22">
        <v>0</v>
      </c>
      <c r="E62" s="51"/>
    </row>
    <row r="63" spans="1:5" s="11" customFormat="1" ht="12" customHeight="1">
      <c r="A63" s="49">
        <v>34000</v>
      </c>
      <c r="B63" s="28"/>
      <c r="C63" s="32" t="s">
        <v>46</v>
      </c>
      <c r="D63" s="22">
        <v>0</v>
      </c>
      <c r="E63" s="51"/>
    </row>
    <row r="64" spans="1:5" s="11" customFormat="1" ht="12" customHeight="1">
      <c r="A64" s="49">
        <v>35000</v>
      </c>
      <c r="B64" s="28"/>
      <c r="C64" s="32" t="s">
        <v>47</v>
      </c>
      <c r="D64" s="22">
        <v>0</v>
      </c>
      <c r="E64" s="51"/>
    </row>
    <row r="65" spans="1:5" s="11" customFormat="1" ht="12" customHeight="1">
      <c r="A65" s="49">
        <v>36000</v>
      </c>
      <c r="B65" s="28"/>
      <c r="C65" s="32" t="s">
        <v>48</v>
      </c>
      <c r="D65" s="22">
        <v>0</v>
      </c>
      <c r="E65" s="51"/>
    </row>
    <row r="66" spans="1:5" s="11" customFormat="1" ht="12" customHeight="1">
      <c r="A66" s="49">
        <v>38000</v>
      </c>
      <c r="B66" s="28"/>
      <c r="C66" s="35" t="s">
        <v>49</v>
      </c>
      <c r="D66" s="36">
        <v>0</v>
      </c>
      <c r="E66" s="53"/>
    </row>
    <row r="67" spans="1:5" s="11" customFormat="1" ht="4.1500000000000004" customHeight="1">
      <c r="A67" s="13"/>
      <c r="B67" s="10"/>
      <c r="C67" s="34"/>
      <c r="D67" s="25"/>
      <c r="E67" s="52"/>
    </row>
    <row r="68" spans="1:5" s="11" customFormat="1" ht="12" customHeight="1">
      <c r="A68" s="26" t="s">
        <v>50</v>
      </c>
      <c r="B68" s="27"/>
      <c r="C68" s="48"/>
      <c r="D68" s="46">
        <f>SUM(D70:D76)</f>
        <v>0</v>
      </c>
      <c r="E68" s="47">
        <f>D68/$C$9</f>
        <v>0</v>
      </c>
    </row>
    <row r="69" spans="1:5" s="11" customFormat="1" ht="12" customHeight="1">
      <c r="A69" s="49">
        <v>42000</v>
      </c>
      <c r="B69" s="28"/>
      <c r="C69" s="29" t="s">
        <v>51</v>
      </c>
      <c r="D69" s="30">
        <v>0</v>
      </c>
      <c r="E69" s="50"/>
    </row>
    <row r="70" spans="1:5" s="11" customFormat="1" ht="12" customHeight="1">
      <c r="A70" s="49">
        <v>42200</v>
      </c>
      <c r="B70" s="28"/>
      <c r="C70" s="32" t="s">
        <v>52</v>
      </c>
      <c r="D70" s="22">
        <v>0</v>
      </c>
      <c r="E70" s="51"/>
    </row>
    <row r="71" spans="1:5" s="11" customFormat="1" ht="12" customHeight="1">
      <c r="A71" s="49">
        <v>42300</v>
      </c>
      <c r="B71" s="28"/>
      <c r="C71" s="32" t="s">
        <v>53</v>
      </c>
      <c r="D71" s="22">
        <v>0</v>
      </c>
      <c r="E71" s="51"/>
    </row>
    <row r="72" spans="1:5" s="11" customFormat="1" ht="12" customHeight="1">
      <c r="A72" s="49">
        <v>42500</v>
      </c>
      <c r="B72" s="28"/>
      <c r="C72" s="32" t="s">
        <v>54</v>
      </c>
      <c r="D72" s="22">
        <v>0</v>
      </c>
      <c r="E72" s="51"/>
    </row>
    <row r="73" spans="1:5" s="11" customFormat="1" ht="12" customHeight="1">
      <c r="A73" s="49">
        <v>44000</v>
      </c>
      <c r="B73" s="28"/>
      <c r="C73" s="32" t="s">
        <v>55</v>
      </c>
      <c r="D73" s="22">
        <v>0</v>
      </c>
      <c r="E73" s="51"/>
    </row>
    <row r="74" spans="1:5" s="11" customFormat="1" ht="12" customHeight="1">
      <c r="A74" s="49">
        <v>45000</v>
      </c>
      <c r="B74" s="28"/>
      <c r="C74" s="32" t="s">
        <v>56</v>
      </c>
      <c r="D74" s="22">
        <v>0</v>
      </c>
      <c r="E74" s="51"/>
    </row>
    <row r="75" spans="1:5" s="11" customFormat="1" ht="12" customHeight="1">
      <c r="A75" s="49">
        <v>46000</v>
      </c>
      <c r="B75" s="28"/>
      <c r="C75" s="32" t="s">
        <v>57</v>
      </c>
      <c r="D75" s="22">
        <v>0</v>
      </c>
      <c r="E75" s="51"/>
    </row>
    <row r="76" spans="1:5" s="11" customFormat="1" ht="12" customHeight="1">
      <c r="A76" s="49">
        <v>47000</v>
      </c>
      <c r="B76" s="28"/>
      <c r="C76" s="35" t="s">
        <v>58</v>
      </c>
      <c r="D76" s="36">
        <v>0</v>
      </c>
      <c r="E76" s="53"/>
    </row>
    <row r="77" spans="1:5" s="11" customFormat="1" ht="4.1500000000000004" customHeight="1">
      <c r="A77" s="13"/>
      <c r="B77" s="10"/>
      <c r="C77" s="34"/>
      <c r="D77" s="25"/>
      <c r="E77" s="52"/>
    </row>
    <row r="78" spans="1:5" s="11" customFormat="1" ht="12" customHeight="1">
      <c r="A78" s="26" t="s">
        <v>59</v>
      </c>
      <c r="B78" s="27"/>
      <c r="C78" s="48"/>
      <c r="D78" s="46">
        <f>SUM(D79:D92)</f>
        <v>0</v>
      </c>
      <c r="E78" s="47">
        <f>D78/$C$9</f>
        <v>0</v>
      </c>
    </row>
    <row r="79" spans="1:5" s="11" customFormat="1" ht="12" customHeight="1">
      <c r="A79" s="49">
        <v>51000</v>
      </c>
      <c r="B79" s="28"/>
      <c r="C79" s="29" t="s">
        <v>60</v>
      </c>
      <c r="D79" s="30">
        <v>0</v>
      </c>
      <c r="E79" s="50"/>
    </row>
    <row r="80" spans="1:5" s="11" customFormat="1" ht="12" customHeight="1">
      <c r="A80" s="49">
        <v>52000</v>
      </c>
      <c r="B80" s="28"/>
      <c r="C80" s="32" t="s">
        <v>61</v>
      </c>
      <c r="D80" s="22">
        <v>0</v>
      </c>
      <c r="E80" s="51"/>
    </row>
    <row r="81" spans="1:5" s="11" customFormat="1" ht="12" customHeight="1">
      <c r="A81" s="49">
        <v>53000</v>
      </c>
      <c r="B81" s="28"/>
      <c r="C81" s="32" t="s">
        <v>62</v>
      </c>
      <c r="D81" s="22">
        <v>0</v>
      </c>
      <c r="E81" s="51"/>
    </row>
    <row r="82" spans="1:5" s="11" customFormat="1" ht="12" customHeight="1">
      <c r="A82" s="49">
        <v>54000</v>
      </c>
      <c r="B82" s="28"/>
      <c r="C82" s="32" t="s">
        <v>63</v>
      </c>
      <c r="D82" s="22">
        <v>0</v>
      </c>
      <c r="E82" s="51"/>
    </row>
    <row r="83" spans="1:5" s="11" customFormat="1" ht="12" customHeight="1">
      <c r="A83" s="49">
        <v>55000</v>
      </c>
      <c r="B83" s="28"/>
      <c r="C83" s="32" t="s">
        <v>64</v>
      </c>
      <c r="D83" s="22">
        <v>0</v>
      </c>
      <c r="E83" s="51"/>
    </row>
    <row r="84" spans="1:5" s="11" customFormat="1" ht="12" customHeight="1">
      <c r="A84" s="49">
        <v>55100</v>
      </c>
      <c r="B84" s="28"/>
      <c r="C84" s="31" t="s">
        <v>65</v>
      </c>
      <c r="D84" s="20">
        <v>0</v>
      </c>
      <c r="E84" s="51"/>
    </row>
    <row r="85" spans="1:5" s="11" customFormat="1" ht="12" customHeight="1">
      <c r="A85" s="49">
        <v>55200</v>
      </c>
      <c r="B85" s="28"/>
      <c r="C85" s="31" t="s">
        <v>66</v>
      </c>
      <c r="D85" s="20">
        <v>0</v>
      </c>
      <c r="E85" s="51"/>
    </row>
    <row r="86" spans="1:5" s="11" customFormat="1" ht="12" customHeight="1">
      <c r="A86" s="49">
        <v>55300</v>
      </c>
      <c r="B86" s="28"/>
      <c r="C86" s="31" t="s">
        <v>67</v>
      </c>
      <c r="D86" s="20">
        <v>0</v>
      </c>
      <c r="E86" s="51"/>
    </row>
    <row r="87" spans="1:5" s="11" customFormat="1" ht="12" customHeight="1">
      <c r="A87" s="49">
        <v>55600</v>
      </c>
      <c r="B87" s="28"/>
      <c r="C87" s="31" t="s">
        <v>68</v>
      </c>
      <c r="D87" s="20">
        <v>0</v>
      </c>
      <c r="E87" s="51"/>
    </row>
    <row r="88" spans="1:5" s="11" customFormat="1" ht="12" customHeight="1">
      <c r="A88" s="49">
        <v>55813</v>
      </c>
      <c r="B88" s="28"/>
      <c r="C88" s="31" t="s">
        <v>69</v>
      </c>
      <c r="D88" s="20">
        <v>0</v>
      </c>
      <c r="E88" s="51"/>
    </row>
    <row r="89" spans="1:5" s="11" customFormat="1" ht="12" customHeight="1">
      <c r="A89" s="49">
        <v>55616</v>
      </c>
      <c r="B89" s="28"/>
      <c r="C89" s="31" t="s">
        <v>70</v>
      </c>
      <c r="D89" s="20">
        <v>0</v>
      </c>
      <c r="E89" s="51"/>
    </row>
    <row r="90" spans="1:5" s="11" customFormat="1" ht="12" customHeight="1">
      <c r="A90" s="49">
        <v>55819</v>
      </c>
      <c r="B90" s="28"/>
      <c r="C90" s="31" t="s">
        <v>71</v>
      </c>
      <c r="D90" s="20">
        <v>0</v>
      </c>
      <c r="E90" s="51"/>
    </row>
    <row r="91" spans="1:5" s="11" customFormat="1" ht="12" customHeight="1">
      <c r="A91" s="49">
        <v>55900</v>
      </c>
      <c r="B91" s="28"/>
      <c r="C91" s="31" t="s">
        <v>72</v>
      </c>
      <c r="D91" s="20">
        <v>0</v>
      </c>
      <c r="E91" s="51"/>
    </row>
    <row r="92" spans="1:5" s="11" customFormat="1" ht="12" customHeight="1">
      <c r="A92" s="49">
        <v>57000</v>
      </c>
      <c r="B92" s="28"/>
      <c r="C92" s="31" t="s">
        <v>73</v>
      </c>
      <c r="D92" s="20">
        <v>0</v>
      </c>
      <c r="E92" s="51"/>
    </row>
    <row r="93" spans="1:5" s="11" customFormat="1" ht="4.1500000000000004" customHeight="1">
      <c r="A93" s="13"/>
      <c r="B93" s="10"/>
      <c r="C93" s="34"/>
      <c r="D93" s="25"/>
      <c r="E93" s="52"/>
    </row>
    <row r="94" spans="1:5" s="11" customFormat="1" ht="12" customHeight="1">
      <c r="A94" s="26" t="s">
        <v>74</v>
      </c>
      <c r="B94" s="27"/>
      <c r="C94" s="48"/>
      <c r="D94" s="46">
        <f>SUM(D95:D116)</f>
        <v>0</v>
      </c>
      <c r="E94" s="47">
        <f>D94/$C$9</f>
        <v>0</v>
      </c>
    </row>
    <row r="95" spans="1:5" s="11" customFormat="1" ht="12" customHeight="1">
      <c r="A95" s="49">
        <v>61000</v>
      </c>
      <c r="B95" s="28"/>
      <c r="C95" s="29" t="s">
        <v>75</v>
      </c>
      <c r="D95" s="30">
        <v>0</v>
      </c>
      <c r="E95" s="50"/>
    </row>
    <row r="96" spans="1:5" s="11" customFormat="1" ht="12" customHeight="1">
      <c r="A96" s="49">
        <v>61100</v>
      </c>
      <c r="B96" s="28"/>
      <c r="C96" s="31" t="s">
        <v>76</v>
      </c>
      <c r="D96" s="20">
        <v>0</v>
      </c>
      <c r="E96" s="51"/>
    </row>
    <row r="97" spans="1:5" s="11" customFormat="1" ht="12" customHeight="1">
      <c r="A97" s="49">
        <v>61200</v>
      </c>
      <c r="B97" s="28"/>
      <c r="C97" s="31" t="s">
        <v>77</v>
      </c>
      <c r="D97" s="20">
        <v>0</v>
      </c>
      <c r="E97" s="51"/>
    </row>
    <row r="98" spans="1:5" s="11" customFormat="1" ht="12" customHeight="1">
      <c r="A98" s="49">
        <v>61399</v>
      </c>
      <c r="B98" s="28"/>
      <c r="C98" s="31" t="s">
        <v>78</v>
      </c>
      <c r="D98" s="20">
        <v>0</v>
      </c>
      <c r="E98" s="51"/>
    </row>
    <row r="99" spans="1:5" s="11" customFormat="1" ht="12" customHeight="1">
      <c r="A99" s="49">
        <v>61500</v>
      </c>
      <c r="B99" s="28"/>
      <c r="C99" s="31" t="s">
        <v>79</v>
      </c>
      <c r="D99" s="20">
        <v>0</v>
      </c>
      <c r="E99" s="51"/>
    </row>
    <row r="100" spans="1:5" s="11" customFormat="1" ht="12" customHeight="1">
      <c r="A100" s="49">
        <v>61600</v>
      </c>
      <c r="B100" s="28"/>
      <c r="C100" s="31" t="s">
        <v>80</v>
      </c>
      <c r="D100" s="20">
        <v>0</v>
      </c>
      <c r="E100" s="51"/>
    </row>
    <row r="101" spans="1:5" s="11" customFormat="1" ht="12" customHeight="1">
      <c r="A101" s="49">
        <v>61700</v>
      </c>
      <c r="B101" s="28"/>
      <c r="C101" s="31" t="s">
        <v>81</v>
      </c>
      <c r="D101" s="20">
        <v>0</v>
      </c>
      <c r="E101" s="51"/>
    </row>
    <row r="102" spans="1:5" s="11" customFormat="1" ht="12" customHeight="1">
      <c r="A102" s="49">
        <v>61800</v>
      </c>
      <c r="B102" s="28"/>
      <c r="C102" s="31" t="s">
        <v>82</v>
      </c>
      <c r="D102" s="20">
        <v>0</v>
      </c>
      <c r="E102" s="51"/>
    </row>
    <row r="103" spans="1:5" s="11" customFormat="1" ht="12" customHeight="1">
      <c r="A103" s="49">
        <v>62000</v>
      </c>
      <c r="B103" s="28"/>
      <c r="C103" s="32" t="s">
        <v>83</v>
      </c>
      <c r="D103" s="22">
        <v>0</v>
      </c>
      <c r="E103" s="51"/>
    </row>
    <row r="104" spans="1:5" s="11" customFormat="1" ht="12" customHeight="1">
      <c r="A104" s="49">
        <v>62200</v>
      </c>
      <c r="B104" s="28"/>
      <c r="C104" s="31" t="s">
        <v>84</v>
      </c>
      <c r="D104" s="20">
        <v>0</v>
      </c>
      <c r="E104" s="51"/>
    </row>
    <row r="105" spans="1:5" s="11" customFormat="1" ht="12" customHeight="1">
      <c r="A105" s="49">
        <v>64100</v>
      </c>
      <c r="B105" s="28"/>
      <c r="C105" s="31" t="s">
        <v>85</v>
      </c>
      <c r="D105" s="20">
        <v>0</v>
      </c>
      <c r="E105" s="51"/>
    </row>
    <row r="106" spans="1:5" s="11" customFormat="1" ht="12" customHeight="1">
      <c r="A106" s="49">
        <v>64200</v>
      </c>
      <c r="B106" s="28"/>
      <c r="C106" s="31" t="s">
        <v>86</v>
      </c>
      <c r="D106" s="20">
        <v>0</v>
      </c>
      <c r="E106" s="51"/>
    </row>
    <row r="107" spans="1:5" s="11" customFormat="1" ht="12" customHeight="1">
      <c r="A107" s="49">
        <v>64300</v>
      </c>
      <c r="B107" s="28"/>
      <c r="C107" s="31" t="s">
        <v>87</v>
      </c>
      <c r="D107" s="20">
        <v>0</v>
      </c>
      <c r="E107" s="51"/>
    </row>
    <row r="108" spans="1:5" s="11" customFormat="1" ht="12" customHeight="1">
      <c r="A108" s="49">
        <v>64400</v>
      </c>
      <c r="B108" s="28"/>
      <c r="C108" s="31" t="s">
        <v>88</v>
      </c>
      <c r="D108" s="20">
        <v>0</v>
      </c>
      <c r="E108" s="51"/>
    </row>
    <row r="109" spans="1:5" s="11" customFormat="1" ht="12" customHeight="1">
      <c r="A109" s="49">
        <v>64600</v>
      </c>
      <c r="B109" s="28"/>
      <c r="C109" s="31" t="s">
        <v>89</v>
      </c>
      <c r="D109" s="20">
        <v>0</v>
      </c>
      <c r="E109" s="51"/>
    </row>
    <row r="110" spans="1:5" s="11" customFormat="1" ht="12" customHeight="1">
      <c r="A110" s="49">
        <v>64800</v>
      </c>
      <c r="B110" s="28"/>
      <c r="C110" s="31" t="s">
        <v>90</v>
      </c>
      <c r="D110" s="20">
        <v>0</v>
      </c>
      <c r="E110" s="51"/>
    </row>
    <row r="111" spans="1:5" s="11" customFormat="1" ht="12" customHeight="1">
      <c r="A111" s="49">
        <v>64900</v>
      </c>
      <c r="B111" s="28"/>
      <c r="C111" s="31" t="s">
        <v>91</v>
      </c>
      <c r="D111" s="20">
        <v>0</v>
      </c>
      <c r="E111" s="51"/>
    </row>
    <row r="112" spans="1:5" s="11" customFormat="1" ht="12" customHeight="1">
      <c r="A112" s="49">
        <v>65000</v>
      </c>
      <c r="B112" s="28"/>
      <c r="C112" s="32" t="s">
        <v>92</v>
      </c>
      <c r="D112" s="22">
        <v>0</v>
      </c>
      <c r="E112" s="51"/>
    </row>
    <row r="113" spans="1:5" s="11" customFormat="1" ht="12" customHeight="1">
      <c r="A113" s="49">
        <v>66100</v>
      </c>
      <c r="B113" s="28"/>
      <c r="C113" s="31" t="s">
        <v>93</v>
      </c>
      <c r="D113" s="20">
        <v>0</v>
      </c>
      <c r="E113" s="51"/>
    </row>
    <row r="114" spans="1:5" s="11" customFormat="1" ht="12" customHeight="1">
      <c r="A114" s="49">
        <v>67000</v>
      </c>
      <c r="B114" s="28"/>
      <c r="C114" s="32" t="s">
        <v>94</v>
      </c>
      <c r="D114" s="22">
        <v>0</v>
      </c>
      <c r="E114" s="51"/>
    </row>
    <row r="115" spans="1:5" s="11" customFormat="1" ht="12" customHeight="1">
      <c r="A115" s="49">
        <v>68000</v>
      </c>
      <c r="B115" s="28"/>
      <c r="C115" s="32" t="s">
        <v>95</v>
      </c>
      <c r="D115" s="22">
        <v>0</v>
      </c>
      <c r="E115" s="51"/>
    </row>
    <row r="116" spans="1:5" s="11" customFormat="1" ht="12" customHeight="1">
      <c r="A116" s="49">
        <v>68200</v>
      </c>
      <c r="B116" s="28"/>
      <c r="C116" s="31" t="s">
        <v>96</v>
      </c>
      <c r="D116" s="20">
        <v>0</v>
      </c>
      <c r="E116" s="51"/>
    </row>
    <row r="117" spans="1:5" s="11" customFormat="1" ht="4.1500000000000004" customHeight="1">
      <c r="A117" s="13"/>
      <c r="B117" s="10"/>
      <c r="C117" s="34"/>
      <c r="D117" s="25"/>
      <c r="E117" s="52"/>
    </row>
    <row r="118" spans="1:5" s="11" customFormat="1" ht="12" customHeight="1">
      <c r="A118" s="26" t="s">
        <v>97</v>
      </c>
      <c r="B118" s="27"/>
      <c r="C118" s="48"/>
      <c r="D118" s="46">
        <f>SUM(D119:D135)</f>
        <v>0</v>
      </c>
      <c r="E118" s="47">
        <f>D118/$C$9</f>
        <v>0</v>
      </c>
    </row>
    <row r="119" spans="1:5" s="11" customFormat="1" ht="12" customHeight="1">
      <c r="A119" s="49">
        <v>71000</v>
      </c>
      <c r="B119" s="28"/>
      <c r="C119" s="29" t="s">
        <v>98</v>
      </c>
      <c r="D119" s="30">
        <v>0</v>
      </c>
      <c r="E119" s="50"/>
    </row>
    <row r="120" spans="1:5" s="11" customFormat="1" ht="12" customHeight="1">
      <c r="A120" s="49">
        <v>72000</v>
      </c>
      <c r="B120" s="28"/>
      <c r="C120" s="32" t="s">
        <v>99</v>
      </c>
      <c r="D120" s="22">
        <v>0</v>
      </c>
      <c r="E120" s="51"/>
    </row>
    <row r="121" spans="1:5" s="11" customFormat="1" ht="12" customHeight="1">
      <c r="A121" s="49">
        <v>72500</v>
      </c>
      <c r="B121" s="28"/>
      <c r="C121" s="31" t="s">
        <v>100</v>
      </c>
      <c r="D121" s="20">
        <v>0</v>
      </c>
      <c r="E121" s="51"/>
    </row>
    <row r="122" spans="1:5" s="11" customFormat="1" ht="12" customHeight="1">
      <c r="A122" s="49">
        <v>73000</v>
      </c>
      <c r="B122" s="28"/>
      <c r="C122" s="32" t="s">
        <v>101</v>
      </c>
      <c r="D122" s="22">
        <v>0</v>
      </c>
      <c r="E122" s="51"/>
    </row>
    <row r="123" spans="1:5" s="11" customFormat="1" ht="12" customHeight="1">
      <c r="A123" s="49">
        <v>75000</v>
      </c>
      <c r="B123" s="28"/>
      <c r="C123" s="32" t="s">
        <v>102</v>
      </c>
      <c r="D123" s="22">
        <v>0</v>
      </c>
      <c r="E123" s="51"/>
    </row>
    <row r="124" spans="1:5" s="11" customFormat="1" ht="12" customHeight="1">
      <c r="A124" s="49">
        <v>75100</v>
      </c>
      <c r="B124" s="28"/>
      <c r="C124" s="31" t="s">
        <v>103</v>
      </c>
      <c r="D124" s="20">
        <v>0</v>
      </c>
      <c r="E124" s="51"/>
    </row>
    <row r="125" spans="1:5" s="11" customFormat="1" ht="12" customHeight="1">
      <c r="A125" s="49">
        <v>75200</v>
      </c>
      <c r="B125" s="28"/>
      <c r="C125" s="31" t="s">
        <v>104</v>
      </c>
      <c r="D125" s="20">
        <v>0</v>
      </c>
      <c r="E125" s="51"/>
    </row>
    <row r="126" spans="1:5" s="11" customFormat="1" ht="12" customHeight="1">
      <c r="A126" s="49">
        <v>75300</v>
      </c>
      <c r="B126" s="28"/>
      <c r="C126" s="31" t="s">
        <v>105</v>
      </c>
      <c r="D126" s="20">
        <v>0</v>
      </c>
      <c r="E126" s="51"/>
    </row>
    <row r="127" spans="1:5" s="11" customFormat="1" ht="12" customHeight="1">
      <c r="A127" s="49">
        <v>75400</v>
      </c>
      <c r="B127" s="28"/>
      <c r="C127" s="31" t="s">
        <v>106</v>
      </c>
      <c r="D127" s="20">
        <v>0</v>
      </c>
      <c r="E127" s="51"/>
    </row>
    <row r="128" spans="1:5" s="11" customFormat="1" ht="12" customHeight="1">
      <c r="A128" s="49">
        <v>75500</v>
      </c>
      <c r="B128" s="28"/>
      <c r="C128" s="31" t="s">
        <v>107</v>
      </c>
      <c r="D128" s="20">
        <v>0</v>
      </c>
      <c r="E128" s="51"/>
    </row>
    <row r="129" spans="1:5" s="11" customFormat="1" ht="12" customHeight="1">
      <c r="A129" s="49">
        <v>75600</v>
      </c>
      <c r="B129" s="28"/>
      <c r="C129" s="31" t="s">
        <v>108</v>
      </c>
      <c r="D129" s="20">
        <v>0</v>
      </c>
      <c r="E129" s="51"/>
    </row>
    <row r="130" spans="1:5" s="11" customFormat="1" ht="12" customHeight="1">
      <c r="A130" s="49">
        <v>76000</v>
      </c>
      <c r="B130" s="28"/>
      <c r="C130" s="32" t="s">
        <v>109</v>
      </c>
      <c r="D130" s="22">
        <v>0</v>
      </c>
      <c r="E130" s="51"/>
    </row>
    <row r="131" spans="1:5" s="11" customFormat="1" ht="12" customHeight="1">
      <c r="A131" s="49">
        <v>77000</v>
      </c>
      <c r="B131" s="28"/>
      <c r="C131" s="32" t="s">
        <v>110</v>
      </c>
      <c r="D131" s="22">
        <v>0</v>
      </c>
      <c r="E131" s="51"/>
    </row>
    <row r="132" spans="1:5" s="11" customFormat="1" ht="12" customHeight="1">
      <c r="A132" s="49">
        <v>78000</v>
      </c>
      <c r="B132" s="28"/>
      <c r="C132" s="32" t="s">
        <v>111</v>
      </c>
      <c r="D132" s="22">
        <v>0</v>
      </c>
      <c r="E132" s="51"/>
    </row>
    <row r="133" spans="1:5" s="11" customFormat="1" ht="12" customHeight="1">
      <c r="A133" s="49">
        <v>78100</v>
      </c>
      <c r="B133" s="28"/>
      <c r="C133" s="31" t="s">
        <v>112</v>
      </c>
      <c r="D133" s="20">
        <v>0</v>
      </c>
      <c r="E133" s="51"/>
    </row>
    <row r="134" spans="1:5" s="11" customFormat="1" ht="12" customHeight="1">
      <c r="A134" s="49">
        <v>78400</v>
      </c>
      <c r="B134" s="28"/>
      <c r="C134" s="31" t="s">
        <v>113</v>
      </c>
      <c r="D134" s="20">
        <v>0</v>
      </c>
      <c r="E134" s="51"/>
    </row>
    <row r="135" spans="1:5" s="11" customFormat="1" ht="12" customHeight="1">
      <c r="A135" s="49">
        <v>79000</v>
      </c>
      <c r="B135" s="28"/>
      <c r="C135" s="35" t="s">
        <v>114</v>
      </c>
      <c r="D135" s="36">
        <v>0</v>
      </c>
      <c r="E135" s="53"/>
    </row>
    <row r="136" spans="1:5" s="11" customFormat="1" ht="4.1500000000000004" customHeight="1">
      <c r="A136" s="13"/>
      <c r="B136" s="10"/>
      <c r="C136" s="34"/>
      <c r="D136" s="25"/>
      <c r="E136" s="52"/>
    </row>
    <row r="137" spans="1:5" s="11" customFormat="1" ht="12" customHeight="1">
      <c r="A137" s="26" t="s">
        <v>115</v>
      </c>
      <c r="B137" s="27"/>
      <c r="C137" s="48"/>
      <c r="D137" s="46">
        <f>SUM(D139:D164)</f>
        <v>0</v>
      </c>
      <c r="E137" s="47">
        <f>D137/$C$9</f>
        <v>0</v>
      </c>
    </row>
    <row r="138" spans="1:5" s="11" customFormat="1" ht="12" customHeight="1">
      <c r="A138" s="49">
        <v>81000</v>
      </c>
      <c r="B138" s="28"/>
      <c r="C138" s="29" t="s">
        <v>116</v>
      </c>
      <c r="D138" s="30">
        <v>0</v>
      </c>
      <c r="E138" s="50"/>
    </row>
    <row r="139" spans="1:5" s="11" customFormat="1" ht="12" customHeight="1">
      <c r="A139" s="49">
        <v>81100</v>
      </c>
      <c r="B139" s="28"/>
      <c r="C139" s="31" t="s">
        <v>117</v>
      </c>
      <c r="D139" s="20">
        <v>0</v>
      </c>
      <c r="E139" s="51"/>
    </row>
    <row r="140" spans="1:5" s="11" customFormat="1" ht="12" customHeight="1">
      <c r="A140" s="49">
        <v>81400</v>
      </c>
      <c r="B140" s="28"/>
      <c r="C140" s="31" t="s">
        <v>118</v>
      </c>
      <c r="D140" s="20">
        <v>0</v>
      </c>
      <c r="E140" s="51"/>
    </row>
    <row r="141" spans="1:5" s="11" customFormat="1" ht="12" customHeight="1">
      <c r="A141" s="49">
        <v>83100</v>
      </c>
      <c r="B141" s="28"/>
      <c r="C141" s="31" t="s">
        <v>119</v>
      </c>
      <c r="D141" s="20">
        <v>0</v>
      </c>
      <c r="E141" s="51"/>
    </row>
    <row r="142" spans="1:5" s="11" customFormat="1" ht="12" customHeight="1">
      <c r="A142" s="49">
        <v>83200</v>
      </c>
      <c r="B142" s="28"/>
      <c r="C142" s="31" t="s">
        <v>120</v>
      </c>
      <c r="D142" s="20">
        <v>0</v>
      </c>
      <c r="E142" s="51"/>
    </row>
    <row r="143" spans="1:5" s="11" customFormat="1" ht="12" customHeight="1">
      <c r="A143" s="49">
        <v>83300</v>
      </c>
      <c r="B143" s="28"/>
      <c r="C143" s="31" t="s">
        <v>121</v>
      </c>
      <c r="D143" s="20">
        <v>0</v>
      </c>
      <c r="E143" s="51"/>
    </row>
    <row r="144" spans="1:5" s="11" customFormat="1" ht="12" customHeight="1">
      <c r="A144" s="49">
        <v>83400</v>
      </c>
      <c r="B144" s="28"/>
      <c r="C144" s="31" t="s">
        <v>122</v>
      </c>
      <c r="D144" s="20">
        <v>0</v>
      </c>
      <c r="E144" s="51"/>
    </row>
    <row r="145" spans="1:5" s="11" customFormat="1" ht="12" customHeight="1">
      <c r="A145" s="49">
        <v>83500</v>
      </c>
      <c r="B145" s="28"/>
      <c r="C145" s="31" t="s">
        <v>123</v>
      </c>
      <c r="D145" s="20">
        <v>0</v>
      </c>
      <c r="E145" s="51"/>
    </row>
    <row r="146" spans="1:5" s="11" customFormat="1" ht="12" customHeight="1">
      <c r="A146" s="49">
        <v>83600</v>
      </c>
      <c r="B146" s="28"/>
      <c r="C146" s="31" t="s">
        <v>124</v>
      </c>
      <c r="D146" s="20">
        <v>0</v>
      </c>
      <c r="E146" s="51"/>
    </row>
    <row r="147" spans="1:5" s="11" customFormat="1" ht="12" customHeight="1">
      <c r="A147" s="49">
        <v>84200</v>
      </c>
      <c r="B147" s="28"/>
      <c r="C147" s="31" t="s">
        <v>125</v>
      </c>
      <c r="D147" s="20">
        <v>0</v>
      </c>
      <c r="E147" s="51"/>
    </row>
    <row r="148" spans="1:5" s="11" customFormat="1" ht="12" customHeight="1">
      <c r="A148" s="49">
        <v>84300</v>
      </c>
      <c r="B148" s="28"/>
      <c r="C148" s="31" t="s">
        <v>126</v>
      </c>
      <c r="D148" s="20">
        <v>0</v>
      </c>
      <c r="E148" s="51"/>
    </row>
    <row r="149" spans="1:5" s="11" customFormat="1" ht="12" customHeight="1">
      <c r="A149" s="49">
        <v>84400</v>
      </c>
      <c r="B149" s="28"/>
      <c r="C149" s="31" t="s">
        <v>127</v>
      </c>
      <c r="D149" s="20">
        <v>0</v>
      </c>
      <c r="E149" s="51"/>
    </row>
    <row r="150" spans="1:5" s="11" customFormat="1" ht="12" customHeight="1">
      <c r="A150" s="49">
        <v>84500</v>
      </c>
      <c r="B150" s="28"/>
      <c r="C150" s="31" t="s">
        <v>128</v>
      </c>
      <c r="D150" s="20">
        <v>0</v>
      </c>
      <c r="E150" s="51"/>
    </row>
    <row r="151" spans="1:5" s="11" customFormat="1" ht="12" customHeight="1">
      <c r="A151" s="49">
        <v>85000</v>
      </c>
      <c r="B151" s="28"/>
      <c r="C151" s="32" t="s">
        <v>129</v>
      </c>
      <c r="D151" s="22">
        <v>0</v>
      </c>
      <c r="E151" s="51"/>
    </row>
    <row r="152" spans="1:5" s="11" customFormat="1" ht="12" customHeight="1">
      <c r="A152" s="49">
        <v>86000</v>
      </c>
      <c r="B152" s="28"/>
      <c r="C152" s="32" t="s">
        <v>130</v>
      </c>
      <c r="D152" s="22">
        <v>0</v>
      </c>
      <c r="E152" s="51"/>
    </row>
    <row r="153" spans="1:5" s="11" customFormat="1" ht="12" customHeight="1">
      <c r="A153" s="49">
        <v>87000</v>
      </c>
      <c r="B153" s="28"/>
      <c r="C153" s="32" t="s">
        <v>131</v>
      </c>
      <c r="D153" s="22">
        <v>0</v>
      </c>
      <c r="E153" s="51"/>
    </row>
    <row r="154" spans="1:5" s="11" customFormat="1" ht="12" customHeight="1">
      <c r="A154" s="49">
        <v>87100</v>
      </c>
      <c r="B154" s="28"/>
      <c r="C154" s="31" t="s">
        <v>132</v>
      </c>
      <c r="D154" s="20">
        <v>0</v>
      </c>
      <c r="E154" s="51"/>
    </row>
    <row r="155" spans="1:5" s="11" customFormat="1" ht="12" customHeight="1">
      <c r="A155" s="49">
        <v>87400</v>
      </c>
      <c r="B155" s="28"/>
      <c r="C155" s="31" t="s">
        <v>133</v>
      </c>
      <c r="D155" s="20">
        <v>0</v>
      </c>
      <c r="E155" s="51"/>
    </row>
    <row r="156" spans="1:5" s="11" customFormat="1" ht="12" customHeight="1">
      <c r="A156" s="49">
        <v>87500</v>
      </c>
      <c r="B156" s="28"/>
      <c r="C156" s="31" t="s">
        <v>134</v>
      </c>
      <c r="D156" s="20">
        <v>0</v>
      </c>
      <c r="E156" s="51"/>
    </row>
    <row r="157" spans="1:5" s="11" customFormat="1" ht="12" customHeight="1">
      <c r="A157" s="49">
        <v>88000</v>
      </c>
      <c r="B157" s="28"/>
      <c r="C157" s="32" t="s">
        <v>135</v>
      </c>
      <c r="D157" s="22">
        <v>0</v>
      </c>
      <c r="E157" s="51"/>
    </row>
    <row r="158" spans="1:5" s="11" customFormat="1" ht="12" customHeight="1">
      <c r="A158" s="49">
        <v>88100</v>
      </c>
      <c r="B158" s="28"/>
      <c r="C158" s="31" t="s">
        <v>136</v>
      </c>
      <c r="D158" s="20">
        <v>0</v>
      </c>
      <c r="E158" s="51"/>
    </row>
    <row r="159" spans="1:5" s="11" customFormat="1" ht="12" customHeight="1">
      <c r="A159" s="49">
        <v>88300</v>
      </c>
      <c r="B159" s="28"/>
      <c r="C159" s="31" t="s">
        <v>137</v>
      </c>
      <c r="D159" s="20">
        <v>0</v>
      </c>
      <c r="E159" s="51"/>
    </row>
    <row r="160" spans="1:5" s="11" customFormat="1" ht="12" customHeight="1">
      <c r="A160" s="49">
        <v>88800</v>
      </c>
      <c r="B160" s="28"/>
      <c r="C160" s="31" t="s">
        <v>138</v>
      </c>
      <c r="D160" s="20">
        <v>0</v>
      </c>
      <c r="E160" s="51"/>
    </row>
    <row r="161" spans="1:5" s="11" customFormat="1" ht="12" customHeight="1">
      <c r="A161" s="49">
        <v>89000</v>
      </c>
      <c r="B161" s="28"/>
      <c r="C161" s="32" t="s">
        <v>139</v>
      </c>
      <c r="D161" s="22">
        <v>0</v>
      </c>
      <c r="E161" s="51"/>
    </row>
    <row r="162" spans="1:5" s="11" customFormat="1" ht="12" customHeight="1">
      <c r="A162" s="49">
        <v>89100</v>
      </c>
      <c r="B162" s="28"/>
      <c r="C162" s="31" t="s">
        <v>140</v>
      </c>
      <c r="D162" s="20">
        <v>0</v>
      </c>
      <c r="E162" s="51"/>
    </row>
    <row r="163" spans="1:5" s="11" customFormat="1" ht="12" customHeight="1">
      <c r="A163" s="49">
        <v>89200</v>
      </c>
      <c r="B163" s="28"/>
      <c r="C163" s="31" t="s">
        <v>141</v>
      </c>
      <c r="D163" s="20">
        <v>0</v>
      </c>
      <c r="E163" s="51"/>
    </row>
    <row r="164" spans="1:5" s="11" customFormat="1" ht="12" customHeight="1">
      <c r="A164" s="49">
        <v>89500</v>
      </c>
      <c r="B164" s="28"/>
      <c r="C164" s="31" t="s">
        <v>142</v>
      </c>
      <c r="D164" s="20">
        <v>0</v>
      </c>
      <c r="E164" s="51"/>
    </row>
    <row r="165" spans="1:5" s="11" customFormat="1" ht="4.1500000000000004" customHeight="1">
      <c r="A165" s="13"/>
      <c r="B165" s="10"/>
      <c r="C165" s="34"/>
      <c r="D165" s="25"/>
      <c r="E165" s="52"/>
    </row>
    <row r="166" spans="1:5" s="11" customFormat="1" ht="12" customHeight="1">
      <c r="A166" s="26" t="s">
        <v>143</v>
      </c>
      <c r="B166" s="27"/>
      <c r="C166" s="48"/>
      <c r="D166" s="46">
        <f>SUM(D167:D205)</f>
        <v>0</v>
      </c>
      <c r="E166" s="47">
        <f>D166/$C$9</f>
        <v>0</v>
      </c>
    </row>
    <row r="167" spans="1:5" s="11" customFormat="1" ht="12" customHeight="1">
      <c r="A167" s="49">
        <v>92000</v>
      </c>
      <c r="B167" s="28"/>
      <c r="C167" s="29" t="s">
        <v>144</v>
      </c>
      <c r="D167" s="30">
        <v>0</v>
      </c>
      <c r="E167" s="50"/>
    </row>
    <row r="168" spans="1:5" s="11" customFormat="1" ht="12" customHeight="1">
      <c r="A168" s="49">
        <v>93000</v>
      </c>
      <c r="B168" s="28"/>
      <c r="C168" s="32" t="s">
        <v>145</v>
      </c>
      <c r="D168" s="22">
        <v>0</v>
      </c>
      <c r="E168" s="51"/>
    </row>
    <row r="169" spans="1:5" s="11" customFormat="1" ht="12" customHeight="1">
      <c r="A169" s="49">
        <v>93013</v>
      </c>
      <c r="B169" s="28"/>
      <c r="C169" s="31" t="s">
        <v>146</v>
      </c>
      <c r="D169" s="20">
        <v>0</v>
      </c>
      <c r="E169" s="51"/>
    </row>
    <row r="170" spans="1:5" s="11" customFormat="1" ht="12" customHeight="1">
      <c r="A170" s="49">
        <v>93019</v>
      </c>
      <c r="B170" s="28"/>
      <c r="C170" s="31" t="s">
        <v>147</v>
      </c>
      <c r="D170" s="20">
        <v>0</v>
      </c>
      <c r="E170" s="51"/>
    </row>
    <row r="171" spans="1:5" s="11" customFormat="1" ht="12" customHeight="1">
      <c r="A171" s="49">
        <v>93023</v>
      </c>
      <c r="B171" s="28"/>
      <c r="C171" s="31" t="s">
        <v>148</v>
      </c>
      <c r="D171" s="20">
        <v>0</v>
      </c>
      <c r="E171" s="51"/>
    </row>
    <row r="172" spans="1:5" s="11" customFormat="1" ht="12" customHeight="1">
      <c r="A172" s="49">
        <v>93033</v>
      </c>
      <c r="B172" s="28"/>
      <c r="C172" s="31" t="s">
        <v>149</v>
      </c>
      <c r="D172" s="20">
        <v>0</v>
      </c>
      <c r="E172" s="51"/>
    </row>
    <row r="173" spans="1:5" s="11" customFormat="1" ht="12" customHeight="1">
      <c r="A173" s="49">
        <v>95000</v>
      </c>
      <c r="B173" s="28"/>
      <c r="C173" s="32" t="s">
        <v>150</v>
      </c>
      <c r="D173" s="22">
        <v>0</v>
      </c>
      <c r="E173" s="51"/>
    </row>
    <row r="174" spans="1:5" s="11" customFormat="1" ht="12" customHeight="1">
      <c r="A174" s="49">
        <v>95100</v>
      </c>
      <c r="B174" s="28"/>
      <c r="C174" s="31" t="s">
        <v>151</v>
      </c>
      <c r="D174" s="20">
        <v>0</v>
      </c>
      <c r="E174" s="51"/>
    </row>
    <row r="175" spans="1:5" s="11" customFormat="1" ht="12" customHeight="1">
      <c r="A175" s="49">
        <v>95300</v>
      </c>
      <c r="B175" s="28"/>
      <c r="C175" s="31" t="s">
        <v>152</v>
      </c>
      <c r="D175" s="20">
        <v>0</v>
      </c>
      <c r="E175" s="51"/>
    </row>
    <row r="176" spans="1:5" s="11" customFormat="1" ht="12" customHeight="1">
      <c r="A176" s="49">
        <v>95400</v>
      </c>
      <c r="B176" s="28"/>
      <c r="C176" s="31" t="s">
        <v>153</v>
      </c>
      <c r="D176" s="20">
        <v>0</v>
      </c>
      <c r="E176" s="51"/>
    </row>
    <row r="177" spans="1:5" s="11" customFormat="1" ht="12" customHeight="1">
      <c r="A177" s="49">
        <v>96000</v>
      </c>
      <c r="B177" s="28"/>
      <c r="C177" s="32" t="s">
        <v>154</v>
      </c>
      <c r="D177" s="22">
        <v>0</v>
      </c>
      <c r="E177" s="51"/>
    </row>
    <row r="178" spans="1:5" s="11" customFormat="1" ht="12" customHeight="1">
      <c r="A178" s="49">
        <v>96200</v>
      </c>
      <c r="B178" s="28"/>
      <c r="C178" s="31" t="s">
        <v>155</v>
      </c>
      <c r="D178" s="20">
        <v>0</v>
      </c>
      <c r="E178" s="51"/>
    </row>
    <row r="179" spans="1:5" s="11" customFormat="1" ht="12" customHeight="1">
      <c r="A179" s="49">
        <v>96300</v>
      </c>
      <c r="B179" s="28"/>
      <c r="C179" s="31" t="s">
        <v>156</v>
      </c>
      <c r="D179" s="20">
        <v>0</v>
      </c>
      <c r="E179" s="51"/>
    </row>
    <row r="180" spans="1:5" s="11" customFormat="1" ht="12" customHeight="1">
      <c r="A180" s="49">
        <v>96400</v>
      </c>
      <c r="B180" s="28"/>
      <c r="C180" s="31" t="s">
        <v>157</v>
      </c>
      <c r="D180" s="20">
        <v>0</v>
      </c>
      <c r="E180" s="51"/>
    </row>
    <row r="181" spans="1:5" s="11" customFormat="1" ht="12" customHeight="1">
      <c r="A181" s="49">
        <v>96500</v>
      </c>
      <c r="B181" s="28"/>
      <c r="C181" s="31" t="s">
        <v>158</v>
      </c>
      <c r="D181" s="20">
        <v>0</v>
      </c>
      <c r="E181" s="51"/>
    </row>
    <row r="182" spans="1:5" s="11" customFormat="1" ht="12" customHeight="1">
      <c r="A182" s="49">
        <v>96513</v>
      </c>
      <c r="B182" s="28"/>
      <c r="C182" s="31" t="s">
        <v>159</v>
      </c>
      <c r="D182" s="20">
        <v>0</v>
      </c>
      <c r="E182" s="51"/>
    </row>
    <row r="183" spans="1:5" s="11" customFormat="1" ht="12" customHeight="1">
      <c r="A183" s="49">
        <v>96515</v>
      </c>
      <c r="B183" s="28"/>
      <c r="C183" s="31" t="s">
        <v>160</v>
      </c>
      <c r="D183" s="20">
        <v>0</v>
      </c>
      <c r="E183" s="51"/>
    </row>
    <row r="184" spans="1:5" s="11" customFormat="1" ht="12" customHeight="1">
      <c r="A184" s="49">
        <v>96536</v>
      </c>
      <c r="B184" s="28"/>
      <c r="C184" s="31" t="s">
        <v>161</v>
      </c>
      <c r="D184" s="20">
        <v>0</v>
      </c>
      <c r="E184" s="51"/>
    </row>
    <row r="185" spans="1:5" s="11" customFormat="1" ht="12" customHeight="1">
      <c r="A185" s="49">
        <v>96566</v>
      </c>
      <c r="B185" s="28"/>
      <c r="C185" s="31" t="s">
        <v>162</v>
      </c>
      <c r="D185" s="20">
        <v>0</v>
      </c>
      <c r="E185" s="51"/>
    </row>
    <row r="186" spans="1:5" s="11" customFormat="1" ht="12" customHeight="1">
      <c r="A186" s="49">
        <v>96600</v>
      </c>
      <c r="B186" s="28"/>
      <c r="C186" s="31" t="s">
        <v>163</v>
      </c>
      <c r="D186" s="20">
        <v>0</v>
      </c>
      <c r="E186" s="51"/>
    </row>
    <row r="187" spans="1:5" s="11" customFormat="1" ht="12" customHeight="1">
      <c r="A187" s="49">
        <v>96700</v>
      </c>
      <c r="B187" s="28"/>
      <c r="C187" s="31" t="s">
        <v>164</v>
      </c>
      <c r="D187" s="20">
        <v>0</v>
      </c>
      <c r="E187" s="51"/>
    </row>
    <row r="188" spans="1:5" s="11" customFormat="1" ht="12" customHeight="1">
      <c r="A188" s="49">
        <v>96800</v>
      </c>
      <c r="B188" s="28"/>
      <c r="C188" s="31" t="s">
        <v>165</v>
      </c>
      <c r="D188" s="20">
        <v>0</v>
      </c>
      <c r="E188" s="51"/>
    </row>
    <row r="189" spans="1:5" s="11" customFormat="1" ht="12" customHeight="1">
      <c r="A189" s="49">
        <v>96813</v>
      </c>
      <c r="B189" s="28"/>
      <c r="C189" s="31" t="s">
        <v>166</v>
      </c>
      <c r="D189" s="20">
        <v>0</v>
      </c>
      <c r="E189" s="51"/>
    </row>
    <row r="190" spans="1:5" s="11" customFormat="1" ht="12" customHeight="1">
      <c r="A190" s="49">
        <v>96816</v>
      </c>
      <c r="B190" s="28"/>
      <c r="C190" s="31" t="s">
        <v>167</v>
      </c>
      <c r="D190" s="20">
        <v>0</v>
      </c>
      <c r="E190" s="51"/>
    </row>
    <row r="191" spans="1:5" s="11" customFormat="1" ht="12" customHeight="1">
      <c r="A191" s="49">
        <v>96900</v>
      </c>
      <c r="B191" s="28"/>
      <c r="C191" s="31" t="s">
        <v>168</v>
      </c>
      <c r="D191" s="20">
        <v>0</v>
      </c>
      <c r="E191" s="51"/>
    </row>
    <row r="192" spans="1:5" s="11" customFormat="1" ht="12" customHeight="1">
      <c r="A192" s="49">
        <v>97000</v>
      </c>
      <c r="B192" s="28"/>
      <c r="C192" s="32" t="s">
        <v>169</v>
      </c>
      <c r="D192" s="22">
        <v>0</v>
      </c>
      <c r="E192" s="51"/>
    </row>
    <row r="193" spans="1:5" s="11" customFormat="1" ht="12" customHeight="1">
      <c r="A193" s="49">
        <v>97200</v>
      </c>
      <c r="B193" s="28"/>
      <c r="C193" s="31" t="s">
        <v>170</v>
      </c>
      <c r="D193" s="20">
        <v>0</v>
      </c>
      <c r="E193" s="51"/>
    </row>
    <row r="194" spans="1:5" s="11" customFormat="1" ht="12" customHeight="1">
      <c r="A194" s="49">
        <v>97700</v>
      </c>
      <c r="B194" s="28"/>
      <c r="C194" s="31" t="s">
        <v>171</v>
      </c>
      <c r="D194" s="20">
        <v>0</v>
      </c>
      <c r="E194" s="51"/>
    </row>
    <row r="195" spans="1:5" s="11" customFormat="1" ht="12" customHeight="1">
      <c r="A195" s="49">
        <v>97713</v>
      </c>
      <c r="B195" s="28"/>
      <c r="C195" s="31" t="s">
        <v>172</v>
      </c>
      <c r="D195" s="20">
        <v>0</v>
      </c>
      <c r="E195" s="51"/>
    </row>
    <row r="196" spans="1:5" s="11" customFormat="1" ht="12" customHeight="1">
      <c r="A196" s="49">
        <v>97723</v>
      </c>
      <c r="B196" s="28"/>
      <c r="C196" s="31" t="s">
        <v>173</v>
      </c>
      <c r="D196" s="20">
        <v>0</v>
      </c>
      <c r="E196" s="51"/>
    </row>
    <row r="197" spans="1:5" s="11" customFormat="1" ht="12" customHeight="1">
      <c r="A197" s="49">
        <v>98000</v>
      </c>
      <c r="B197" s="28"/>
      <c r="C197" s="32" t="s">
        <v>174</v>
      </c>
      <c r="D197" s="22">
        <v>0</v>
      </c>
      <c r="E197" s="51"/>
    </row>
    <row r="198" spans="1:5" s="11" customFormat="1" ht="12" customHeight="1">
      <c r="A198" s="49">
        <v>98100</v>
      </c>
      <c r="B198" s="28"/>
      <c r="C198" s="31" t="s">
        <v>175</v>
      </c>
      <c r="D198" s="20">
        <v>0</v>
      </c>
      <c r="E198" s="51"/>
    </row>
    <row r="199" spans="1:5" s="11" customFormat="1" ht="12" customHeight="1">
      <c r="A199" s="49">
        <v>98300</v>
      </c>
      <c r="B199" s="28"/>
      <c r="C199" s="31" t="s">
        <v>176</v>
      </c>
      <c r="D199" s="20">
        <v>0</v>
      </c>
      <c r="E199" s="51"/>
    </row>
    <row r="200" spans="1:5" s="11" customFormat="1" ht="12" customHeight="1">
      <c r="A200" s="49">
        <v>99000</v>
      </c>
      <c r="B200" s="28"/>
      <c r="C200" s="32" t="s">
        <v>177</v>
      </c>
      <c r="D200" s="22">
        <v>0</v>
      </c>
      <c r="E200" s="51"/>
    </row>
    <row r="201" spans="1:5" s="11" customFormat="1" ht="12" customHeight="1">
      <c r="A201" s="49">
        <v>99100</v>
      </c>
      <c r="B201" s="28"/>
      <c r="C201" s="31" t="s">
        <v>178</v>
      </c>
      <c r="D201" s="20">
        <v>0</v>
      </c>
      <c r="E201" s="51"/>
    </row>
    <row r="202" spans="1:5" s="11" customFormat="1" ht="12" customHeight="1">
      <c r="A202" s="49">
        <v>99300</v>
      </c>
      <c r="B202" s="28"/>
      <c r="C202" s="31" t="s">
        <v>179</v>
      </c>
      <c r="D202" s="20">
        <v>0</v>
      </c>
      <c r="E202" s="51"/>
    </row>
    <row r="203" spans="1:5" s="11" customFormat="1" ht="12" customHeight="1">
      <c r="A203" s="49">
        <v>99400</v>
      </c>
      <c r="B203" s="28"/>
      <c r="C203" s="31" t="s">
        <v>180</v>
      </c>
      <c r="D203" s="20">
        <v>0</v>
      </c>
      <c r="E203" s="51"/>
    </row>
    <row r="204" spans="1:5" s="11" customFormat="1" ht="12" customHeight="1">
      <c r="A204" s="49">
        <v>99600</v>
      </c>
      <c r="B204" s="28"/>
      <c r="C204" s="31" t="s">
        <v>181</v>
      </c>
      <c r="D204" s="20">
        <v>0</v>
      </c>
      <c r="E204" s="51"/>
    </row>
    <row r="205" spans="1:5" s="11" customFormat="1" ht="12" customHeight="1">
      <c r="A205" s="49">
        <v>99700</v>
      </c>
      <c r="B205" s="28"/>
      <c r="C205" s="31" t="s">
        <v>182</v>
      </c>
      <c r="D205" s="20">
        <v>0</v>
      </c>
      <c r="E205" s="51"/>
    </row>
    <row r="206" spans="1:5" s="11" customFormat="1" ht="4.1500000000000004" customHeight="1">
      <c r="A206" s="13"/>
      <c r="B206" s="10"/>
      <c r="C206" s="34"/>
      <c r="D206" s="25"/>
      <c r="E206" s="52"/>
    </row>
    <row r="207" spans="1:5" s="11" customFormat="1" ht="12" customHeight="1">
      <c r="A207" s="26" t="s">
        <v>183</v>
      </c>
      <c r="B207" s="27"/>
      <c r="C207" s="48"/>
      <c r="D207" s="46">
        <f>SUM(D208:D231)</f>
        <v>0</v>
      </c>
      <c r="E207" s="47">
        <f>D207/$C$9</f>
        <v>0</v>
      </c>
    </row>
    <row r="208" spans="1:5" s="11" customFormat="1" ht="12" customHeight="1">
      <c r="A208" s="49">
        <v>101000</v>
      </c>
      <c r="B208" s="28"/>
      <c r="C208" s="29" t="s">
        <v>184</v>
      </c>
      <c r="D208" s="30">
        <v>0</v>
      </c>
      <c r="E208" s="50"/>
    </row>
    <row r="209" spans="1:5" s="11" customFormat="1" ht="12" customHeight="1">
      <c r="A209" s="49">
        <v>101400</v>
      </c>
      <c r="B209" s="28"/>
      <c r="C209" s="31" t="s">
        <v>185</v>
      </c>
      <c r="D209" s="20">
        <v>0</v>
      </c>
      <c r="E209" s="51"/>
    </row>
    <row r="210" spans="1:5" s="11" customFormat="1" ht="12" customHeight="1">
      <c r="A210" s="49">
        <v>101700</v>
      </c>
      <c r="B210" s="28"/>
      <c r="C210" s="31" t="s">
        <v>186</v>
      </c>
      <c r="D210" s="20">
        <v>0</v>
      </c>
      <c r="E210" s="51"/>
    </row>
    <row r="211" spans="1:5" s="11" customFormat="1" ht="12" customHeight="1">
      <c r="A211" s="49">
        <v>101800</v>
      </c>
      <c r="B211" s="28"/>
      <c r="C211" s="31" t="s">
        <v>187</v>
      </c>
      <c r="D211" s="20">
        <v>0</v>
      </c>
      <c r="E211" s="51"/>
    </row>
    <row r="212" spans="1:5" s="11" customFormat="1" ht="12" customHeight="1">
      <c r="A212" s="49">
        <v>102000</v>
      </c>
      <c r="B212" s="28"/>
      <c r="C212" s="32" t="s">
        <v>188</v>
      </c>
      <c r="D212" s="22">
        <v>0</v>
      </c>
      <c r="E212" s="51"/>
    </row>
    <row r="213" spans="1:5" s="11" customFormat="1" ht="12" customHeight="1">
      <c r="A213" s="49">
        <v>102100</v>
      </c>
      <c r="B213" s="28"/>
      <c r="C213" s="31" t="s">
        <v>189</v>
      </c>
      <c r="D213" s="20">
        <v>0</v>
      </c>
      <c r="E213" s="51"/>
    </row>
    <row r="214" spans="1:5" s="11" customFormat="1" ht="12" customHeight="1">
      <c r="A214" s="49">
        <v>102200</v>
      </c>
      <c r="B214" s="28"/>
      <c r="C214" s="31" t="s">
        <v>190</v>
      </c>
      <c r="D214" s="20">
        <v>0</v>
      </c>
      <c r="E214" s="51"/>
    </row>
    <row r="215" spans="1:5" s="11" customFormat="1" ht="12" customHeight="1">
      <c r="A215" s="49">
        <v>102213</v>
      </c>
      <c r="B215" s="28"/>
      <c r="C215" s="31" t="s">
        <v>191</v>
      </c>
      <c r="D215" s="20">
        <v>0</v>
      </c>
      <c r="E215" s="51"/>
    </row>
    <row r="216" spans="1:5" s="11" customFormat="1" ht="12" customHeight="1">
      <c r="A216" s="49">
        <v>102216</v>
      </c>
      <c r="B216" s="28"/>
      <c r="C216" s="31" t="s">
        <v>192</v>
      </c>
      <c r="D216" s="20">
        <v>0</v>
      </c>
      <c r="E216" s="51"/>
    </row>
    <row r="217" spans="1:5" s="11" customFormat="1" ht="12" customHeight="1">
      <c r="A217" s="49">
        <v>102219</v>
      </c>
      <c r="B217" s="28"/>
      <c r="C217" s="31" t="s">
        <v>193</v>
      </c>
      <c r="D217" s="20">
        <v>0</v>
      </c>
      <c r="E217" s="51"/>
    </row>
    <row r="218" spans="1:5" s="11" customFormat="1" ht="12" customHeight="1">
      <c r="A218" s="49">
        <v>102226</v>
      </c>
      <c r="B218" s="28"/>
      <c r="C218" s="31" t="s">
        <v>194</v>
      </c>
      <c r="D218" s="20">
        <v>0</v>
      </c>
      <c r="E218" s="51"/>
    </row>
    <row r="219" spans="1:5" s="11" customFormat="1" ht="12" customHeight="1">
      <c r="A219" s="49">
        <v>102600</v>
      </c>
      <c r="B219" s="28"/>
      <c r="C219" s="31" t="s">
        <v>195</v>
      </c>
      <c r="D219" s="20">
        <v>0</v>
      </c>
      <c r="E219" s="51"/>
    </row>
    <row r="220" spans="1:5" s="11" customFormat="1" ht="12" customHeight="1">
      <c r="A220" s="49">
        <v>102800</v>
      </c>
      <c r="B220" s="28"/>
      <c r="C220" s="31" t="s">
        <v>196</v>
      </c>
      <c r="D220" s="20">
        <v>0</v>
      </c>
      <c r="E220" s="51"/>
    </row>
    <row r="221" spans="1:5" s="11" customFormat="1" ht="12" customHeight="1">
      <c r="A221" s="49">
        <v>104000</v>
      </c>
      <c r="B221" s="28"/>
      <c r="C221" s="32" t="s">
        <v>197</v>
      </c>
      <c r="D221" s="22">
        <v>0</v>
      </c>
      <c r="E221" s="51"/>
    </row>
    <row r="222" spans="1:5" s="11" customFormat="1" ht="12" customHeight="1">
      <c r="A222" s="49">
        <v>104100</v>
      </c>
      <c r="B222" s="28"/>
      <c r="C222" s="31" t="s">
        <v>198</v>
      </c>
      <c r="D222" s="20">
        <v>0</v>
      </c>
      <c r="E222" s="51"/>
    </row>
    <row r="223" spans="1:5" s="11" customFormat="1" ht="12" customHeight="1">
      <c r="A223" s="49">
        <v>104300</v>
      </c>
      <c r="B223" s="28"/>
      <c r="C223" s="31" t="s">
        <v>199</v>
      </c>
      <c r="D223" s="20">
        <v>0</v>
      </c>
      <c r="E223" s="51"/>
    </row>
    <row r="224" spans="1:5" s="11" customFormat="1" ht="12" customHeight="1">
      <c r="A224" s="49">
        <v>104400</v>
      </c>
      <c r="B224" s="28"/>
      <c r="C224" s="31" t="s">
        <v>200</v>
      </c>
      <c r="D224" s="20">
        <v>0</v>
      </c>
      <c r="E224" s="51"/>
    </row>
    <row r="225" spans="1:5" s="11" customFormat="1" ht="12" customHeight="1">
      <c r="A225" s="49">
        <v>105000</v>
      </c>
      <c r="B225" s="28"/>
      <c r="C225" s="32" t="s">
        <v>201</v>
      </c>
      <c r="D225" s="22">
        <v>0</v>
      </c>
      <c r="E225" s="51"/>
    </row>
    <row r="226" spans="1:5" s="11" customFormat="1" ht="12" customHeight="1">
      <c r="A226" s="49">
        <v>105100</v>
      </c>
      <c r="B226" s="28"/>
      <c r="C226" s="31" t="s">
        <v>202</v>
      </c>
      <c r="D226" s="20">
        <v>0</v>
      </c>
      <c r="E226" s="51"/>
    </row>
    <row r="227" spans="1:5" s="11" customFormat="1" ht="12" customHeight="1">
      <c r="A227" s="49">
        <v>105500</v>
      </c>
      <c r="B227" s="28"/>
      <c r="C227" s="31" t="s">
        <v>203</v>
      </c>
      <c r="D227" s="20">
        <v>0</v>
      </c>
      <c r="E227" s="51"/>
    </row>
    <row r="228" spans="1:5" s="11" customFormat="1" ht="12" customHeight="1">
      <c r="A228" s="49">
        <v>105600</v>
      </c>
      <c r="B228" s="28"/>
      <c r="C228" s="31" t="s">
        <v>204</v>
      </c>
      <c r="D228" s="20">
        <v>0</v>
      </c>
      <c r="E228" s="51"/>
    </row>
    <row r="229" spans="1:5" s="11" customFormat="1" ht="12" customHeight="1">
      <c r="A229" s="49">
        <v>105700</v>
      </c>
      <c r="B229" s="28"/>
      <c r="C229" s="31" t="s">
        <v>205</v>
      </c>
      <c r="D229" s="20">
        <v>0</v>
      </c>
      <c r="E229" s="51"/>
    </row>
    <row r="230" spans="1:5" s="11" customFormat="1" ht="12" customHeight="1">
      <c r="A230" s="49">
        <v>107000</v>
      </c>
      <c r="B230" s="28"/>
      <c r="C230" s="32" t="s">
        <v>206</v>
      </c>
      <c r="D230" s="22">
        <v>0</v>
      </c>
      <c r="E230" s="51"/>
    </row>
    <row r="231" spans="1:5" s="11" customFormat="1" ht="12" customHeight="1">
      <c r="A231" s="49">
        <v>108000</v>
      </c>
      <c r="B231" s="28"/>
      <c r="C231" s="35" t="s">
        <v>207</v>
      </c>
      <c r="D231" s="36">
        <v>0</v>
      </c>
      <c r="E231" s="53"/>
    </row>
    <row r="232" spans="1:5" s="11" customFormat="1" ht="4.1500000000000004" customHeight="1">
      <c r="A232" s="13"/>
      <c r="B232" s="10"/>
      <c r="C232" s="34"/>
      <c r="D232" s="25"/>
      <c r="E232" s="52"/>
    </row>
    <row r="233" spans="1:5" s="11" customFormat="1" ht="18" customHeight="1">
      <c r="A233" s="13"/>
      <c r="B233" s="10"/>
      <c r="C233" s="61" t="s">
        <v>208</v>
      </c>
      <c r="D233" s="62">
        <f>D235+D263+D286+D297</f>
        <v>0</v>
      </c>
      <c r="E233" s="63">
        <f>D233/$C$9</f>
        <v>0</v>
      </c>
    </row>
    <row r="234" spans="1:5" s="11" customFormat="1" ht="4.1500000000000004" customHeight="1">
      <c r="A234" s="13"/>
      <c r="B234" s="10"/>
      <c r="C234" s="9"/>
      <c r="D234" s="58"/>
      <c r="E234" s="59"/>
    </row>
    <row r="235" spans="1:5" s="11" customFormat="1" ht="12" customHeight="1">
      <c r="A235" s="26" t="s">
        <v>209</v>
      </c>
      <c r="B235" s="27"/>
      <c r="C235" s="48"/>
      <c r="D235" s="46">
        <f>SUM(D239:D261)</f>
        <v>0</v>
      </c>
      <c r="E235" s="47">
        <f>D235/$C$9</f>
        <v>0</v>
      </c>
    </row>
    <row r="236" spans="1:5" s="11" customFormat="1" ht="12" customHeight="1">
      <c r="A236" s="49">
        <v>111000</v>
      </c>
      <c r="B236" s="28"/>
      <c r="C236" s="29" t="s">
        <v>210</v>
      </c>
      <c r="D236" s="30">
        <v>0</v>
      </c>
      <c r="E236" s="50"/>
    </row>
    <row r="237" spans="1:5" s="11" customFormat="1" ht="12" customHeight="1">
      <c r="A237" s="49">
        <v>111500</v>
      </c>
      <c r="B237" s="28"/>
      <c r="C237" s="32" t="s">
        <v>211</v>
      </c>
      <c r="D237" s="22">
        <v>0</v>
      </c>
      <c r="E237" s="51"/>
    </row>
    <row r="238" spans="1:5" s="11" customFormat="1" ht="12" customHeight="1">
      <c r="A238" s="49">
        <v>112000</v>
      </c>
      <c r="B238" s="28"/>
      <c r="C238" s="32" t="s">
        <v>212</v>
      </c>
      <c r="D238" s="22">
        <v>0</v>
      </c>
      <c r="E238" s="51"/>
    </row>
    <row r="239" spans="1:5" s="11" customFormat="1" ht="12" customHeight="1">
      <c r="A239" s="49">
        <v>112600</v>
      </c>
      <c r="B239" s="28"/>
      <c r="C239" s="31" t="s">
        <v>213</v>
      </c>
      <c r="D239" s="20">
        <v>0</v>
      </c>
      <c r="E239" s="51"/>
    </row>
    <row r="240" spans="1:5" s="11" customFormat="1" ht="12" customHeight="1">
      <c r="A240" s="49">
        <v>112800</v>
      </c>
      <c r="B240" s="28"/>
      <c r="C240" s="31" t="s">
        <v>214</v>
      </c>
      <c r="D240" s="20">
        <v>0</v>
      </c>
      <c r="E240" s="51"/>
    </row>
    <row r="241" spans="1:5" s="11" customFormat="1" ht="12" customHeight="1">
      <c r="A241" s="49">
        <v>113000</v>
      </c>
      <c r="B241" s="28"/>
      <c r="C241" s="32" t="s">
        <v>215</v>
      </c>
      <c r="D241" s="22">
        <v>0</v>
      </c>
      <c r="E241" s="51"/>
    </row>
    <row r="242" spans="1:5" s="11" customFormat="1" ht="12" customHeight="1">
      <c r="A242" s="49">
        <v>113100</v>
      </c>
      <c r="B242" s="28"/>
      <c r="C242" s="31" t="s">
        <v>216</v>
      </c>
      <c r="D242" s="20">
        <v>0</v>
      </c>
      <c r="E242" s="51"/>
    </row>
    <row r="243" spans="1:5" s="11" customFormat="1" ht="12" customHeight="1">
      <c r="A243" s="49">
        <v>114000</v>
      </c>
      <c r="B243" s="28"/>
      <c r="C243" s="32" t="s">
        <v>217</v>
      </c>
      <c r="D243" s="22">
        <v>0</v>
      </c>
      <c r="E243" s="51"/>
    </row>
    <row r="244" spans="1:5" s="11" customFormat="1" ht="12" customHeight="1">
      <c r="A244" s="49">
        <v>115000</v>
      </c>
      <c r="B244" s="28"/>
      <c r="C244" s="32" t="s">
        <v>218</v>
      </c>
      <c r="D244" s="22">
        <v>0</v>
      </c>
      <c r="E244" s="51"/>
    </row>
    <row r="245" spans="1:5" s="11" customFormat="1" ht="12" customHeight="1">
      <c r="A245" s="49">
        <v>115100</v>
      </c>
      <c r="B245" s="28"/>
      <c r="C245" s="31" t="s">
        <v>219</v>
      </c>
      <c r="D245" s="20">
        <v>0</v>
      </c>
      <c r="E245" s="51"/>
    </row>
    <row r="246" spans="1:5" s="11" customFormat="1" ht="12" customHeight="1">
      <c r="A246" s="49">
        <v>115200</v>
      </c>
      <c r="B246" s="28"/>
      <c r="C246" s="31" t="s">
        <v>220</v>
      </c>
      <c r="D246" s="20">
        <v>0</v>
      </c>
      <c r="E246" s="51"/>
    </row>
    <row r="247" spans="1:5" s="11" customFormat="1" ht="12" customHeight="1">
      <c r="A247" s="49">
        <v>115300</v>
      </c>
      <c r="B247" s="28"/>
      <c r="C247" s="31" t="s">
        <v>221</v>
      </c>
      <c r="D247" s="20">
        <v>0</v>
      </c>
      <c r="E247" s="51"/>
    </row>
    <row r="248" spans="1:5" s="11" customFormat="1" ht="12" customHeight="1">
      <c r="A248" s="49">
        <v>115500</v>
      </c>
      <c r="B248" s="28"/>
      <c r="C248" s="31" t="s">
        <v>222</v>
      </c>
      <c r="D248" s="20">
        <v>0</v>
      </c>
      <c r="E248" s="51"/>
    </row>
    <row r="249" spans="1:5" s="11" customFormat="1" ht="12" customHeight="1">
      <c r="A249" s="49">
        <v>115600</v>
      </c>
      <c r="B249" s="28"/>
      <c r="C249" s="31" t="s">
        <v>223</v>
      </c>
      <c r="D249" s="20">
        <v>0</v>
      </c>
      <c r="E249" s="51"/>
    </row>
    <row r="250" spans="1:5" s="11" customFormat="1" ht="12" customHeight="1">
      <c r="A250" s="49">
        <v>115700</v>
      </c>
      <c r="B250" s="28"/>
      <c r="C250" s="31" t="s">
        <v>224</v>
      </c>
      <c r="D250" s="20">
        <v>0</v>
      </c>
      <c r="E250" s="51"/>
    </row>
    <row r="251" spans="1:5" s="11" customFormat="1" ht="12" customHeight="1">
      <c r="A251" s="49">
        <v>115900</v>
      </c>
      <c r="B251" s="28"/>
      <c r="C251" s="31" t="s">
        <v>225</v>
      </c>
      <c r="D251" s="20">
        <v>0</v>
      </c>
      <c r="E251" s="51"/>
    </row>
    <row r="252" spans="1:5" s="11" customFormat="1" ht="12" customHeight="1">
      <c r="A252" s="49">
        <v>116000</v>
      </c>
      <c r="B252" s="28"/>
      <c r="C252" s="32" t="s">
        <v>226</v>
      </c>
      <c r="D252" s="22">
        <v>0</v>
      </c>
      <c r="E252" s="51"/>
    </row>
    <row r="253" spans="1:5" s="11" customFormat="1" ht="12" customHeight="1">
      <c r="A253" s="49">
        <v>116100</v>
      </c>
      <c r="B253" s="28"/>
      <c r="C253" s="31" t="s">
        <v>227</v>
      </c>
      <c r="D253" s="20">
        <v>0</v>
      </c>
      <c r="E253" s="51"/>
    </row>
    <row r="254" spans="1:5" s="11" customFormat="1" ht="12" customHeight="1">
      <c r="A254" s="49">
        <v>116200</v>
      </c>
      <c r="B254" s="28"/>
      <c r="C254" s="31" t="s">
        <v>228</v>
      </c>
      <c r="D254" s="20">
        <v>0</v>
      </c>
      <c r="E254" s="51"/>
    </row>
    <row r="255" spans="1:5" s="11" customFormat="1" ht="12" customHeight="1">
      <c r="A255" s="49">
        <v>116500</v>
      </c>
      <c r="B255" s="28"/>
      <c r="C255" s="31" t="s">
        <v>229</v>
      </c>
      <c r="D255" s="20">
        <v>0</v>
      </c>
      <c r="E255" s="51"/>
    </row>
    <row r="256" spans="1:5" s="11" customFormat="1" ht="12" customHeight="1">
      <c r="A256" s="49">
        <v>116600</v>
      </c>
      <c r="B256" s="28"/>
      <c r="C256" s="31" t="s">
        <v>230</v>
      </c>
      <c r="D256" s="20">
        <v>0</v>
      </c>
      <c r="E256" s="51"/>
    </row>
    <row r="257" spans="1:5" s="11" customFormat="1" ht="12" customHeight="1">
      <c r="A257" s="49">
        <v>116700</v>
      </c>
      <c r="B257" s="28"/>
      <c r="C257" s="31" t="s">
        <v>231</v>
      </c>
      <c r="D257" s="20">
        <v>0</v>
      </c>
      <c r="E257" s="51"/>
    </row>
    <row r="258" spans="1:5" s="11" customFormat="1" ht="12" customHeight="1">
      <c r="A258" s="49">
        <v>116800</v>
      </c>
      <c r="B258" s="28"/>
      <c r="C258" s="31" t="s">
        <v>232</v>
      </c>
      <c r="D258" s="20">
        <v>0</v>
      </c>
      <c r="E258" s="51"/>
    </row>
    <row r="259" spans="1:5" s="11" customFormat="1" ht="12" customHeight="1">
      <c r="A259" s="49">
        <v>117000</v>
      </c>
      <c r="B259" s="28"/>
      <c r="C259" s="32" t="s">
        <v>233</v>
      </c>
      <c r="D259" s="22">
        <v>0</v>
      </c>
      <c r="E259" s="51"/>
    </row>
    <row r="260" spans="1:5" s="11" customFormat="1" ht="12" customHeight="1">
      <c r="A260" s="49">
        <v>118000</v>
      </c>
      <c r="B260" s="28"/>
      <c r="C260" s="32" t="s">
        <v>234</v>
      </c>
      <c r="D260" s="22">
        <v>0</v>
      </c>
      <c r="E260" s="51"/>
    </row>
    <row r="261" spans="1:5" s="11" customFormat="1" ht="12" customHeight="1">
      <c r="A261" s="49">
        <v>119000</v>
      </c>
      <c r="B261" s="28"/>
      <c r="C261" s="35" t="s">
        <v>235</v>
      </c>
      <c r="D261" s="36">
        <v>0</v>
      </c>
      <c r="E261" s="53"/>
    </row>
    <row r="262" spans="1:5" s="11" customFormat="1" ht="4.1500000000000004" customHeight="1">
      <c r="A262" s="13"/>
      <c r="B262" s="10"/>
      <c r="C262" s="34"/>
      <c r="D262" s="25"/>
      <c r="E262" s="52"/>
    </row>
    <row r="263" spans="1:5" s="11" customFormat="1" ht="12" customHeight="1">
      <c r="A263" s="26" t="s">
        <v>236</v>
      </c>
      <c r="B263" s="27"/>
      <c r="C263" s="48"/>
      <c r="D263" s="46">
        <f>SUM(D264:D284)</f>
        <v>0</v>
      </c>
      <c r="E263" s="47">
        <f>D263/$C$9</f>
        <v>0</v>
      </c>
    </row>
    <row r="264" spans="1:5" s="11" customFormat="1" ht="12" customHeight="1">
      <c r="A264" s="49">
        <v>121000</v>
      </c>
      <c r="B264" s="28"/>
      <c r="C264" s="29" t="s">
        <v>237</v>
      </c>
      <c r="D264" s="30">
        <v>0</v>
      </c>
      <c r="E264" s="50"/>
    </row>
    <row r="265" spans="1:5" s="11" customFormat="1" ht="12" customHeight="1">
      <c r="A265" s="49">
        <v>122000</v>
      </c>
      <c r="B265" s="28"/>
      <c r="C265" s="32" t="s">
        <v>238</v>
      </c>
      <c r="D265" s="22">
        <v>0</v>
      </c>
      <c r="E265" s="51"/>
    </row>
    <row r="266" spans="1:5" s="11" customFormat="1" ht="12" customHeight="1">
      <c r="A266" s="49">
        <v>123000</v>
      </c>
      <c r="B266" s="28"/>
      <c r="C266" s="32" t="s">
        <v>239</v>
      </c>
      <c r="D266" s="22">
        <v>0</v>
      </c>
      <c r="E266" s="51"/>
    </row>
    <row r="267" spans="1:5" s="11" customFormat="1" ht="12" customHeight="1">
      <c r="A267" s="49">
        <v>124000</v>
      </c>
      <c r="B267" s="28"/>
      <c r="C267" s="32" t="s">
        <v>240</v>
      </c>
      <c r="D267" s="22">
        <v>0</v>
      </c>
      <c r="E267" s="51"/>
    </row>
    <row r="268" spans="1:5" s="11" customFormat="1" ht="12" customHeight="1">
      <c r="A268" s="49">
        <v>124100</v>
      </c>
      <c r="B268" s="28"/>
      <c r="C268" s="31" t="s">
        <v>241</v>
      </c>
      <c r="D268" s="20">
        <v>0</v>
      </c>
      <c r="E268" s="51"/>
    </row>
    <row r="269" spans="1:5" s="11" customFormat="1" ht="12" customHeight="1">
      <c r="A269" s="49">
        <v>124300</v>
      </c>
      <c r="B269" s="28"/>
      <c r="C269" s="31" t="s">
        <v>242</v>
      </c>
      <c r="D269" s="20">
        <v>0</v>
      </c>
      <c r="E269" s="51"/>
    </row>
    <row r="270" spans="1:5" s="11" customFormat="1" ht="12" customHeight="1">
      <c r="A270" s="49">
        <v>124600</v>
      </c>
      <c r="B270" s="28"/>
      <c r="C270" s="31" t="s">
        <v>243</v>
      </c>
      <c r="D270" s="20">
        <v>0</v>
      </c>
      <c r="E270" s="51"/>
    </row>
    <row r="271" spans="1:5" s="11" customFormat="1" ht="12" customHeight="1">
      <c r="A271" s="49">
        <v>124800</v>
      </c>
      <c r="B271" s="28"/>
      <c r="C271" s="31" t="s">
        <v>244</v>
      </c>
      <c r="D271" s="20">
        <v>0</v>
      </c>
      <c r="E271" s="51"/>
    </row>
    <row r="272" spans="1:5" s="11" customFormat="1" ht="12" customHeight="1">
      <c r="A272" s="49">
        <v>125000</v>
      </c>
      <c r="B272" s="28"/>
      <c r="C272" s="32" t="s">
        <v>245</v>
      </c>
      <c r="D272" s="22">
        <v>0</v>
      </c>
      <c r="E272" s="51"/>
    </row>
    <row r="273" spans="1:5" s="11" customFormat="1" ht="12" customHeight="1">
      <c r="A273" s="49">
        <v>125100</v>
      </c>
      <c r="B273" s="28"/>
      <c r="C273" s="31" t="s">
        <v>246</v>
      </c>
      <c r="D273" s="20">
        <v>0</v>
      </c>
      <c r="E273" s="51"/>
    </row>
    <row r="274" spans="1:5" s="11" customFormat="1" ht="12" customHeight="1">
      <c r="A274" s="49">
        <v>125200</v>
      </c>
      <c r="B274" s="28"/>
      <c r="C274" s="31" t="s">
        <v>247</v>
      </c>
      <c r="D274" s="20">
        <v>0</v>
      </c>
      <c r="E274" s="51"/>
    </row>
    <row r="275" spans="1:5" s="11" customFormat="1" ht="12" customHeight="1">
      <c r="A275" s="49">
        <v>125600</v>
      </c>
      <c r="B275" s="28"/>
      <c r="C275" s="31" t="s">
        <v>248</v>
      </c>
      <c r="D275" s="20">
        <v>0</v>
      </c>
      <c r="E275" s="51"/>
    </row>
    <row r="276" spans="1:5" s="11" customFormat="1" ht="12" customHeight="1">
      <c r="A276" s="49">
        <v>125633</v>
      </c>
      <c r="B276" s="28"/>
      <c r="C276" s="31" t="s">
        <v>249</v>
      </c>
      <c r="D276" s="20">
        <v>0</v>
      </c>
      <c r="E276" s="51"/>
    </row>
    <row r="277" spans="1:5" s="11" customFormat="1" ht="12" customHeight="1">
      <c r="A277" s="49">
        <v>125639</v>
      </c>
      <c r="B277" s="28"/>
      <c r="C277" s="31" t="s">
        <v>250</v>
      </c>
      <c r="D277" s="20">
        <v>0</v>
      </c>
      <c r="E277" s="51"/>
    </row>
    <row r="278" spans="1:5" s="11" customFormat="1" ht="12" customHeight="1">
      <c r="A278" s="49">
        <v>125651</v>
      </c>
      <c r="B278" s="28"/>
      <c r="C278" s="31" t="s">
        <v>251</v>
      </c>
      <c r="D278" s="20">
        <v>0</v>
      </c>
      <c r="E278" s="51"/>
    </row>
    <row r="279" spans="1:5" s="11" customFormat="1" ht="12" customHeight="1">
      <c r="A279" s="49">
        <v>125652</v>
      </c>
      <c r="B279" s="28"/>
      <c r="C279" s="31" t="s">
        <v>252</v>
      </c>
      <c r="D279" s="20">
        <v>0</v>
      </c>
      <c r="E279" s="51"/>
    </row>
    <row r="280" spans="1:5" s="11" customFormat="1" ht="12" customHeight="1">
      <c r="A280" s="49">
        <v>125900</v>
      </c>
      <c r="B280" s="28"/>
      <c r="C280" s="31" t="s">
        <v>253</v>
      </c>
      <c r="D280" s="20">
        <v>0</v>
      </c>
      <c r="E280" s="51"/>
    </row>
    <row r="281" spans="1:5" s="11" customFormat="1" ht="12" customHeight="1">
      <c r="A281" s="49">
        <v>126000</v>
      </c>
      <c r="B281" s="28"/>
      <c r="C281" s="32" t="s">
        <v>254</v>
      </c>
      <c r="D281" s="22">
        <v>0</v>
      </c>
      <c r="E281" s="51"/>
    </row>
    <row r="282" spans="1:5" s="11" customFormat="1" ht="12" customHeight="1">
      <c r="A282" s="49">
        <v>129000</v>
      </c>
      <c r="B282" s="28"/>
      <c r="C282" s="32" t="s">
        <v>255</v>
      </c>
      <c r="D282" s="22">
        <v>0</v>
      </c>
      <c r="E282" s="51"/>
    </row>
    <row r="283" spans="1:5" s="11" customFormat="1" ht="12" customHeight="1">
      <c r="A283" s="49">
        <v>129200</v>
      </c>
      <c r="B283" s="28"/>
      <c r="C283" s="31" t="s">
        <v>256</v>
      </c>
      <c r="D283" s="20">
        <v>0</v>
      </c>
      <c r="E283" s="51"/>
    </row>
    <row r="284" spans="1:5" s="11" customFormat="1" ht="12" customHeight="1">
      <c r="A284" s="49">
        <v>129323</v>
      </c>
      <c r="B284" s="28"/>
      <c r="C284" s="31" t="s">
        <v>257</v>
      </c>
      <c r="D284" s="20">
        <v>0</v>
      </c>
      <c r="E284" s="51"/>
    </row>
    <row r="285" spans="1:5" s="11" customFormat="1" ht="4.1500000000000004" customHeight="1">
      <c r="A285" s="13"/>
      <c r="B285" s="10"/>
      <c r="C285" s="34"/>
      <c r="D285" s="25"/>
      <c r="E285" s="52"/>
    </row>
    <row r="286" spans="1:5" s="11" customFormat="1" ht="12" customHeight="1">
      <c r="A286" s="26" t="s">
        <v>258</v>
      </c>
      <c r="B286" s="27"/>
      <c r="C286" s="48"/>
      <c r="D286" s="46">
        <f>SUM(D288:D295)</f>
        <v>0</v>
      </c>
      <c r="E286" s="47">
        <f>D286/$C$9</f>
        <v>0</v>
      </c>
    </row>
    <row r="287" spans="1:5" s="11" customFormat="1" ht="12" customHeight="1">
      <c r="A287" s="49">
        <v>131000</v>
      </c>
      <c r="B287" s="28"/>
      <c r="C287" s="29" t="s">
        <v>259</v>
      </c>
      <c r="D287" s="30">
        <v>0</v>
      </c>
      <c r="E287" s="50"/>
    </row>
    <row r="288" spans="1:5" s="11" customFormat="1" ht="12" customHeight="1">
      <c r="A288" s="49">
        <v>131200</v>
      </c>
      <c r="B288" s="28"/>
      <c r="C288" s="31" t="s">
        <v>260</v>
      </c>
      <c r="D288" s="20">
        <v>0</v>
      </c>
      <c r="E288" s="51"/>
    </row>
    <row r="289" spans="1:5" s="11" customFormat="1" ht="12" customHeight="1">
      <c r="A289" s="49">
        <v>132000</v>
      </c>
      <c r="B289" s="28"/>
      <c r="C289" s="32" t="s">
        <v>261</v>
      </c>
      <c r="D289" s="22">
        <v>0</v>
      </c>
      <c r="E289" s="51"/>
    </row>
    <row r="290" spans="1:5" s="11" customFormat="1" ht="12" customHeight="1">
      <c r="A290" s="49">
        <v>133000</v>
      </c>
      <c r="B290" s="28"/>
      <c r="C290" s="32" t="s">
        <v>262</v>
      </c>
      <c r="D290" s="22">
        <v>0</v>
      </c>
      <c r="E290" s="51"/>
    </row>
    <row r="291" spans="1:5" s="11" customFormat="1" ht="12" customHeight="1">
      <c r="A291" s="49">
        <v>133100</v>
      </c>
      <c r="B291" s="28"/>
      <c r="C291" s="31" t="s">
        <v>263</v>
      </c>
      <c r="D291" s="20">
        <v>0</v>
      </c>
      <c r="E291" s="51"/>
    </row>
    <row r="292" spans="1:5" s="11" customFormat="1" ht="12" customHeight="1">
      <c r="A292" s="49">
        <v>133416</v>
      </c>
      <c r="B292" s="28"/>
      <c r="C292" s="31" t="s">
        <v>264</v>
      </c>
      <c r="D292" s="20">
        <v>0</v>
      </c>
      <c r="E292" s="51"/>
    </row>
    <row r="293" spans="1:5" s="11" customFormat="1" ht="12" customHeight="1">
      <c r="A293" s="49">
        <v>134000</v>
      </c>
      <c r="B293" s="28"/>
      <c r="C293" s="32" t="s">
        <v>265</v>
      </c>
      <c r="D293" s="22">
        <v>0</v>
      </c>
      <c r="E293" s="51"/>
    </row>
    <row r="294" spans="1:5" s="11" customFormat="1" ht="12" customHeight="1">
      <c r="A294" s="49">
        <v>134800</v>
      </c>
      <c r="B294" s="28"/>
      <c r="C294" s="31" t="s">
        <v>266</v>
      </c>
      <c r="D294" s="20">
        <v>0</v>
      </c>
      <c r="E294" s="51"/>
    </row>
    <row r="295" spans="1:5" s="11" customFormat="1" ht="12" customHeight="1">
      <c r="A295" s="49">
        <v>134900</v>
      </c>
      <c r="B295" s="28"/>
      <c r="C295" s="31" t="s">
        <v>267</v>
      </c>
      <c r="D295" s="20">
        <v>0</v>
      </c>
      <c r="E295" s="51"/>
    </row>
    <row r="296" spans="1:5" s="11" customFormat="1" ht="4.1500000000000004" customHeight="1">
      <c r="A296" s="13"/>
      <c r="B296" s="10"/>
      <c r="C296" s="34"/>
      <c r="D296" s="25"/>
      <c r="E296" s="52"/>
    </row>
    <row r="297" spans="1:5" s="11" customFormat="1" ht="12" customHeight="1">
      <c r="A297" s="26" t="s">
        <v>268</v>
      </c>
      <c r="B297" s="27"/>
      <c r="C297" s="48"/>
      <c r="D297" s="46">
        <f>SUM(D298:D304)</f>
        <v>0</v>
      </c>
      <c r="E297" s="47">
        <f>D297/$C$9</f>
        <v>0</v>
      </c>
    </row>
    <row r="298" spans="1:5" s="11" customFormat="1" ht="12" customHeight="1">
      <c r="A298" s="49">
        <v>141000</v>
      </c>
      <c r="B298" s="28"/>
      <c r="C298" s="37" t="s">
        <v>269</v>
      </c>
      <c r="D298" s="38">
        <v>0</v>
      </c>
      <c r="E298" s="55"/>
    </row>
    <row r="299" spans="1:5" s="11" customFormat="1" ht="12" customHeight="1">
      <c r="A299" s="49">
        <v>142000</v>
      </c>
      <c r="B299" s="28"/>
      <c r="C299" s="32" t="s">
        <v>270</v>
      </c>
      <c r="D299" s="22">
        <v>0</v>
      </c>
      <c r="E299" s="51"/>
    </row>
    <row r="300" spans="1:5" s="11" customFormat="1" ht="12" customHeight="1">
      <c r="A300" s="49">
        <v>142100</v>
      </c>
      <c r="B300" s="28"/>
      <c r="C300" s="31" t="s">
        <v>271</v>
      </c>
      <c r="D300" s="20">
        <v>0</v>
      </c>
      <c r="E300" s="51"/>
    </row>
    <row r="301" spans="1:5" s="11" customFormat="1" ht="12" customHeight="1">
      <c r="A301" s="49">
        <v>142400</v>
      </c>
      <c r="B301" s="28"/>
      <c r="C301" s="31" t="s">
        <v>272</v>
      </c>
      <c r="D301" s="20">
        <v>0</v>
      </c>
      <c r="E301" s="51"/>
    </row>
    <row r="302" spans="1:5" s="11" customFormat="1" ht="12" customHeight="1">
      <c r="A302" s="49">
        <v>143000</v>
      </c>
      <c r="B302" s="28"/>
      <c r="C302" s="32" t="s">
        <v>273</v>
      </c>
      <c r="D302" s="22">
        <v>0</v>
      </c>
      <c r="E302" s="51"/>
    </row>
    <row r="303" spans="1:5" s="11" customFormat="1" ht="12" customHeight="1">
      <c r="A303" s="49">
        <v>144000</v>
      </c>
      <c r="B303" s="28"/>
      <c r="C303" s="32" t="s">
        <v>274</v>
      </c>
      <c r="D303" s="22">
        <v>0</v>
      </c>
      <c r="E303" s="51"/>
    </row>
    <row r="304" spans="1:5" s="11" customFormat="1" ht="12" customHeight="1">
      <c r="A304" s="49">
        <v>144200</v>
      </c>
      <c r="B304" s="28"/>
      <c r="C304" s="31" t="s">
        <v>275</v>
      </c>
      <c r="D304" s="20">
        <v>0</v>
      </c>
      <c r="E304" s="51"/>
    </row>
    <row r="305" spans="1:5" s="11" customFormat="1" ht="12" customHeight="1">
      <c r="A305" s="49">
        <v>147000</v>
      </c>
      <c r="B305" s="28"/>
      <c r="C305" s="32" t="s">
        <v>276</v>
      </c>
      <c r="D305" s="22">
        <v>0</v>
      </c>
      <c r="E305" s="51"/>
    </row>
    <row r="306" spans="1:5" s="11" customFormat="1" ht="12" customHeight="1">
      <c r="A306" s="49">
        <v>148000</v>
      </c>
      <c r="B306" s="28"/>
      <c r="C306" s="32" t="s">
        <v>277</v>
      </c>
      <c r="D306" s="22">
        <v>0</v>
      </c>
      <c r="E306" s="51"/>
    </row>
    <row r="307" spans="1:5" s="11" customFormat="1" ht="12" customHeight="1">
      <c r="A307" s="49">
        <v>149000</v>
      </c>
      <c r="B307" s="28"/>
      <c r="C307" s="35" t="s">
        <v>278</v>
      </c>
      <c r="D307" s="36">
        <v>0</v>
      </c>
      <c r="E307" s="53"/>
    </row>
    <row r="308" spans="1:5" s="11" customFormat="1" ht="4.1500000000000004" customHeight="1">
      <c r="A308" s="13"/>
      <c r="B308" s="10"/>
      <c r="C308" s="34"/>
      <c r="D308" s="25"/>
      <c r="E308" s="52"/>
    </row>
    <row r="309" spans="1:5" s="11" customFormat="1" ht="18" customHeight="1">
      <c r="A309" s="13"/>
      <c r="B309" s="10"/>
      <c r="C309" s="61" t="s">
        <v>279</v>
      </c>
      <c r="D309" s="62">
        <f>D311+D318+D327+D339+D350+D377+D391</f>
        <v>0</v>
      </c>
      <c r="E309" s="63">
        <f>D309/$C$9</f>
        <v>0</v>
      </c>
    </row>
    <row r="310" spans="1:5" s="11" customFormat="1" ht="4.1500000000000004" customHeight="1">
      <c r="A310" s="13"/>
      <c r="B310" s="10"/>
      <c r="C310" s="9"/>
      <c r="D310" s="58"/>
      <c r="E310" s="59"/>
    </row>
    <row r="311" spans="1:5" s="11" customFormat="1" ht="12" customHeight="1">
      <c r="A311" s="26" t="s">
        <v>280</v>
      </c>
      <c r="B311" s="27"/>
      <c r="C311" s="48"/>
      <c r="D311" s="46">
        <f>SUM(D312:D316)</f>
        <v>0</v>
      </c>
      <c r="E311" s="47">
        <f>D311/$C$9</f>
        <v>0</v>
      </c>
    </row>
    <row r="312" spans="1:5" s="11" customFormat="1" ht="12" customHeight="1">
      <c r="A312" s="49">
        <v>210000</v>
      </c>
      <c r="B312" s="28"/>
      <c r="C312" s="37" t="s">
        <v>281</v>
      </c>
      <c r="D312" s="20">
        <v>0</v>
      </c>
      <c r="E312" s="51"/>
    </row>
    <row r="313" spans="1:5" s="11" customFormat="1" ht="12" customHeight="1">
      <c r="A313" s="49">
        <v>211000</v>
      </c>
      <c r="B313" s="28"/>
      <c r="C313" s="32" t="s">
        <v>282</v>
      </c>
      <c r="D313" s="22">
        <v>0</v>
      </c>
      <c r="E313" s="51"/>
    </row>
    <row r="314" spans="1:5" s="11" customFormat="1" ht="12" customHeight="1">
      <c r="A314" s="49">
        <v>212000</v>
      </c>
      <c r="B314" s="28"/>
      <c r="C314" s="32" t="s">
        <v>283</v>
      </c>
      <c r="D314" s="22">
        <v>0</v>
      </c>
      <c r="E314" s="51"/>
    </row>
    <row r="315" spans="1:5" s="11" customFormat="1" ht="12" customHeight="1">
      <c r="A315" s="49">
        <v>213000</v>
      </c>
      <c r="B315" s="28"/>
      <c r="C315" s="32" t="s">
        <v>284</v>
      </c>
      <c r="D315" s="22">
        <v>0</v>
      </c>
      <c r="E315" s="51"/>
    </row>
    <row r="316" spans="1:5" s="11" customFormat="1" ht="12" customHeight="1">
      <c r="A316" s="49">
        <v>214000</v>
      </c>
      <c r="B316" s="28"/>
      <c r="C316" s="35" t="s">
        <v>285</v>
      </c>
      <c r="D316" s="36">
        <v>0</v>
      </c>
      <c r="E316" s="53"/>
    </row>
    <row r="317" spans="1:5" s="11" customFormat="1" ht="4.1500000000000004" customHeight="1">
      <c r="A317" s="13"/>
      <c r="B317" s="10"/>
      <c r="C317" s="34"/>
      <c r="D317" s="25"/>
      <c r="E317" s="52"/>
    </row>
    <row r="318" spans="1:5" s="11" customFormat="1" ht="12" customHeight="1">
      <c r="A318" s="26" t="s">
        <v>286</v>
      </c>
      <c r="B318" s="27"/>
      <c r="C318" s="48"/>
      <c r="D318" s="46">
        <f>SUM(D319:D325)</f>
        <v>0</v>
      </c>
      <c r="E318" s="47">
        <f>D318/$C$9</f>
        <v>0</v>
      </c>
    </row>
    <row r="319" spans="1:5" s="11" customFormat="1" ht="12" customHeight="1">
      <c r="A319" s="49">
        <v>220000</v>
      </c>
      <c r="B319" s="28"/>
      <c r="C319" s="37" t="s">
        <v>287</v>
      </c>
      <c r="D319" s="38">
        <v>0</v>
      </c>
      <c r="E319" s="55"/>
    </row>
    <row r="320" spans="1:5" s="11" customFormat="1" ht="12" customHeight="1">
      <c r="A320" s="49">
        <v>221000</v>
      </c>
      <c r="B320" s="28"/>
      <c r="C320" s="32" t="s">
        <v>288</v>
      </c>
      <c r="D320" s="22">
        <v>0</v>
      </c>
      <c r="E320" s="51"/>
    </row>
    <row r="321" spans="1:5" s="11" customFormat="1" ht="12" customHeight="1">
      <c r="A321" s="49">
        <v>221100</v>
      </c>
      <c r="B321" s="28"/>
      <c r="C321" s="31" t="s">
        <v>289</v>
      </c>
      <c r="D321" s="20">
        <v>0</v>
      </c>
      <c r="E321" s="51"/>
    </row>
    <row r="322" spans="1:5" s="11" customFormat="1" ht="12" customHeight="1">
      <c r="A322" s="49">
        <v>223000</v>
      </c>
      <c r="B322" s="28"/>
      <c r="C322" s="32" t="s">
        <v>290</v>
      </c>
      <c r="D322" s="22">
        <v>0</v>
      </c>
      <c r="E322" s="51"/>
    </row>
    <row r="323" spans="1:5" s="11" customFormat="1" ht="12" customHeight="1">
      <c r="A323" s="49">
        <v>224000</v>
      </c>
      <c r="B323" s="28"/>
      <c r="C323" s="32" t="s">
        <v>291</v>
      </c>
      <c r="D323" s="22">
        <v>0</v>
      </c>
      <c r="E323" s="51"/>
    </row>
    <row r="324" spans="1:5" s="11" customFormat="1" ht="12" customHeight="1">
      <c r="A324" s="49">
        <v>225000</v>
      </c>
      <c r="B324" s="28"/>
      <c r="C324" s="32" t="s">
        <v>292</v>
      </c>
      <c r="D324" s="22">
        <v>0</v>
      </c>
      <c r="E324" s="51"/>
    </row>
    <row r="325" spans="1:5" s="11" customFormat="1" ht="12" customHeight="1">
      <c r="A325" s="49">
        <v>226000</v>
      </c>
      <c r="B325" s="28"/>
      <c r="C325" s="35" t="s">
        <v>293</v>
      </c>
      <c r="D325" s="36">
        <v>0</v>
      </c>
      <c r="E325" s="53"/>
    </row>
    <row r="326" spans="1:5" s="11" customFormat="1" ht="4.1500000000000004" customHeight="1">
      <c r="A326" s="13"/>
      <c r="B326" s="10"/>
      <c r="C326" s="34"/>
      <c r="D326" s="25"/>
      <c r="E326" s="52"/>
    </row>
    <row r="327" spans="1:5" s="11" customFormat="1" ht="12" customHeight="1">
      <c r="A327" s="26" t="s">
        <v>294</v>
      </c>
      <c r="B327" s="27"/>
      <c r="C327" s="48"/>
      <c r="D327" s="46">
        <f>SUM(D328:D337)</f>
        <v>0</v>
      </c>
      <c r="E327" s="47">
        <f>D327/$C$9</f>
        <v>0</v>
      </c>
    </row>
    <row r="328" spans="1:5" s="11" customFormat="1" ht="12" customHeight="1">
      <c r="A328" s="49">
        <v>230000</v>
      </c>
      <c r="B328" s="28"/>
      <c r="C328" s="37" t="s">
        <v>295</v>
      </c>
      <c r="D328" s="38">
        <v>0</v>
      </c>
      <c r="E328" s="55"/>
    </row>
    <row r="329" spans="1:5" s="11" customFormat="1" ht="12" customHeight="1">
      <c r="A329" s="49">
        <v>231000</v>
      </c>
      <c r="B329" s="28"/>
      <c r="C329" s="32" t="s">
        <v>296</v>
      </c>
      <c r="D329" s="22">
        <v>0</v>
      </c>
      <c r="E329" s="51"/>
    </row>
    <row r="330" spans="1:5" s="11" customFormat="1" ht="12" customHeight="1">
      <c r="A330" s="49">
        <v>231000</v>
      </c>
      <c r="B330" s="28"/>
      <c r="C330" s="32" t="s">
        <v>297</v>
      </c>
      <c r="D330" s="22">
        <v>0</v>
      </c>
      <c r="E330" s="51"/>
    </row>
    <row r="331" spans="1:5" s="11" customFormat="1" ht="12" customHeight="1">
      <c r="A331" s="49">
        <v>232000</v>
      </c>
      <c r="B331" s="28"/>
      <c r="C331" s="32" t="s">
        <v>298</v>
      </c>
      <c r="D331" s="22">
        <v>0</v>
      </c>
      <c r="E331" s="51"/>
    </row>
    <row r="332" spans="1:5" s="11" customFormat="1" ht="12" customHeight="1">
      <c r="A332" s="49">
        <v>233000</v>
      </c>
      <c r="B332" s="28"/>
      <c r="C332" s="32" t="s">
        <v>299</v>
      </c>
      <c r="D332" s="22">
        <v>0</v>
      </c>
      <c r="E332" s="51"/>
    </row>
    <row r="333" spans="1:5" s="11" customFormat="1" ht="12" customHeight="1">
      <c r="A333" s="49">
        <v>234000</v>
      </c>
      <c r="B333" s="28"/>
      <c r="C333" s="32" t="s">
        <v>300</v>
      </c>
      <c r="D333" s="22">
        <v>0</v>
      </c>
      <c r="E333" s="51"/>
    </row>
    <row r="334" spans="1:5" s="11" customFormat="1" ht="12" customHeight="1">
      <c r="A334" s="49">
        <v>235000</v>
      </c>
      <c r="B334" s="28"/>
      <c r="C334" s="32" t="s">
        <v>301</v>
      </c>
      <c r="D334" s="22">
        <v>0</v>
      </c>
      <c r="E334" s="51"/>
    </row>
    <row r="335" spans="1:5" s="11" customFormat="1" ht="12" customHeight="1">
      <c r="A335" s="49">
        <v>236000</v>
      </c>
      <c r="B335" s="28"/>
      <c r="C335" s="32" t="s">
        <v>302</v>
      </c>
      <c r="D335" s="22">
        <v>0</v>
      </c>
      <c r="E335" s="51"/>
    </row>
    <row r="336" spans="1:5" s="11" customFormat="1" ht="12" customHeight="1">
      <c r="A336" s="49">
        <v>237000</v>
      </c>
      <c r="B336" s="28"/>
      <c r="C336" s="32" t="s">
        <v>303</v>
      </c>
      <c r="D336" s="22">
        <v>0</v>
      </c>
      <c r="E336" s="51"/>
    </row>
    <row r="337" spans="1:5" s="11" customFormat="1" ht="12" customHeight="1">
      <c r="A337" s="49">
        <v>238000</v>
      </c>
      <c r="B337" s="28"/>
      <c r="C337" s="35" t="s">
        <v>304</v>
      </c>
      <c r="D337" s="36">
        <v>0</v>
      </c>
      <c r="E337" s="53"/>
    </row>
    <row r="338" spans="1:5" s="11" customFormat="1" ht="4.1500000000000004" customHeight="1">
      <c r="A338" s="13"/>
      <c r="B338" s="10"/>
      <c r="C338" s="34"/>
      <c r="D338" s="25"/>
      <c r="E338" s="52"/>
    </row>
    <row r="339" spans="1:5" s="11" customFormat="1" ht="12" customHeight="1">
      <c r="A339" s="26" t="s">
        <v>305</v>
      </c>
      <c r="B339" s="27"/>
      <c r="C339" s="48"/>
      <c r="D339" s="46">
        <f>SUM(D341:D348)</f>
        <v>0</v>
      </c>
      <c r="E339" s="47">
        <f>D339/$C$9</f>
        <v>0</v>
      </c>
    </row>
    <row r="340" spans="1:5" s="11" customFormat="1" ht="12" customHeight="1">
      <c r="A340" s="49">
        <v>250000</v>
      </c>
      <c r="B340" s="28"/>
      <c r="C340" s="29" t="s">
        <v>306</v>
      </c>
      <c r="D340" s="30">
        <v>0</v>
      </c>
      <c r="E340" s="50"/>
    </row>
    <row r="341" spans="1:5" s="11" customFormat="1" ht="12" customHeight="1">
      <c r="A341" s="49">
        <v>255100</v>
      </c>
      <c r="B341" s="28"/>
      <c r="C341" s="31" t="s">
        <v>307</v>
      </c>
      <c r="D341" s="20">
        <v>0</v>
      </c>
      <c r="E341" s="51"/>
    </row>
    <row r="342" spans="1:5" s="11" customFormat="1" ht="12" customHeight="1">
      <c r="A342" s="49">
        <v>255200</v>
      </c>
      <c r="B342" s="28"/>
      <c r="C342" s="31" t="s">
        <v>268</v>
      </c>
      <c r="D342" s="20">
        <v>0</v>
      </c>
      <c r="E342" s="51"/>
    </row>
    <row r="343" spans="1:5" s="11" customFormat="1" ht="12" customHeight="1">
      <c r="A343" s="49">
        <v>255300</v>
      </c>
      <c r="B343" s="28"/>
      <c r="C343" s="31" t="s">
        <v>308</v>
      </c>
      <c r="D343" s="20">
        <v>0</v>
      </c>
      <c r="E343" s="51"/>
    </row>
    <row r="344" spans="1:5" s="11" customFormat="1" ht="12" customHeight="1">
      <c r="A344" s="49">
        <v>255400</v>
      </c>
      <c r="B344" s="28"/>
      <c r="C344" s="31" t="s">
        <v>286</v>
      </c>
      <c r="D344" s="20">
        <v>0</v>
      </c>
      <c r="E344" s="51"/>
    </row>
    <row r="345" spans="1:5" s="11" customFormat="1" ht="12" customHeight="1">
      <c r="A345" s="49">
        <v>255500</v>
      </c>
      <c r="B345" s="28"/>
      <c r="C345" s="31" t="s">
        <v>294</v>
      </c>
      <c r="D345" s="20">
        <v>0</v>
      </c>
      <c r="E345" s="51"/>
    </row>
    <row r="346" spans="1:5" s="11" customFormat="1" ht="12" customHeight="1">
      <c r="A346" s="49">
        <v>255600</v>
      </c>
      <c r="B346" s="28"/>
      <c r="C346" s="31" t="s">
        <v>309</v>
      </c>
      <c r="D346" s="20">
        <v>0</v>
      </c>
      <c r="E346" s="51"/>
    </row>
    <row r="347" spans="1:5" s="11" customFormat="1" ht="12" customHeight="1">
      <c r="A347" s="49">
        <v>255700</v>
      </c>
      <c r="B347" s="28"/>
      <c r="C347" s="31" t="s">
        <v>310</v>
      </c>
      <c r="D347" s="20">
        <v>0</v>
      </c>
      <c r="E347" s="51"/>
    </row>
    <row r="348" spans="1:5" s="11" customFormat="1" ht="12" customHeight="1">
      <c r="A348" s="49">
        <v>255800</v>
      </c>
      <c r="B348" s="28"/>
      <c r="C348" s="31" t="s">
        <v>311</v>
      </c>
      <c r="D348" s="20">
        <v>0</v>
      </c>
      <c r="E348" s="51"/>
    </row>
    <row r="349" spans="1:5" s="11" customFormat="1" ht="4.1500000000000004" customHeight="1">
      <c r="A349" s="13"/>
      <c r="B349" s="10"/>
      <c r="C349" s="34"/>
      <c r="D349" s="25"/>
      <c r="E349" s="52"/>
    </row>
    <row r="350" spans="1:5" s="11" customFormat="1" ht="12" customHeight="1">
      <c r="A350" s="26" t="s">
        <v>312</v>
      </c>
      <c r="B350" s="27"/>
      <c r="C350" s="48"/>
      <c r="D350" s="46">
        <f>SUM(D351:D375)</f>
        <v>0</v>
      </c>
      <c r="E350" s="47">
        <f>D350/$C$9</f>
        <v>0</v>
      </c>
    </row>
    <row r="351" spans="1:5" s="11" customFormat="1" ht="12" customHeight="1">
      <c r="A351" s="49">
        <v>260000</v>
      </c>
      <c r="B351" s="28"/>
      <c r="C351" s="37" t="s">
        <v>313</v>
      </c>
      <c r="D351" s="38">
        <v>0</v>
      </c>
      <c r="E351" s="55"/>
    </row>
    <row r="352" spans="1:5" s="11" customFormat="1" ht="12" customHeight="1">
      <c r="A352" s="49">
        <v>260500</v>
      </c>
      <c r="B352" s="28"/>
      <c r="C352" s="31" t="s">
        <v>314</v>
      </c>
      <c r="D352" s="20">
        <v>0</v>
      </c>
      <c r="E352" s="51"/>
    </row>
    <row r="353" spans="1:5" s="11" customFormat="1" ht="12" customHeight="1">
      <c r="A353" s="49">
        <v>260513</v>
      </c>
      <c r="B353" s="28"/>
      <c r="C353" s="31" t="s">
        <v>315</v>
      </c>
      <c r="D353" s="20">
        <v>0</v>
      </c>
      <c r="E353" s="51"/>
    </row>
    <row r="354" spans="1:5" s="11" customFormat="1" ht="12" customHeight="1">
      <c r="A354" s="49">
        <v>260519</v>
      </c>
      <c r="B354" s="28"/>
      <c r="C354" s="31" t="s">
        <v>316</v>
      </c>
      <c r="D354" s="20">
        <v>0</v>
      </c>
      <c r="E354" s="51"/>
    </row>
    <row r="355" spans="1:5" s="11" customFormat="1" ht="12" customHeight="1">
      <c r="A355" s="49">
        <v>260523</v>
      </c>
      <c r="B355" s="28"/>
      <c r="C355" s="31" t="s">
        <v>317</v>
      </c>
      <c r="D355" s="20">
        <v>0</v>
      </c>
      <c r="E355" s="51"/>
    </row>
    <row r="356" spans="1:5" s="11" customFormat="1" ht="12" customHeight="1">
      <c r="A356" s="49">
        <v>260526</v>
      </c>
      <c r="B356" s="28"/>
      <c r="C356" s="31" t="s">
        <v>318</v>
      </c>
      <c r="D356" s="20">
        <v>0</v>
      </c>
      <c r="E356" s="51"/>
    </row>
    <row r="357" spans="1:5" s="11" customFormat="1" ht="12" customHeight="1">
      <c r="A357" s="49">
        <v>260529</v>
      </c>
      <c r="B357" s="28"/>
      <c r="C357" s="31" t="s">
        <v>319</v>
      </c>
      <c r="D357" s="20">
        <v>0</v>
      </c>
      <c r="E357" s="51"/>
    </row>
    <row r="358" spans="1:5" s="11" customFormat="1" ht="12" customHeight="1">
      <c r="A358" s="49">
        <v>260533</v>
      </c>
      <c r="B358" s="28"/>
      <c r="C358" s="31" t="s">
        <v>320</v>
      </c>
      <c r="D358" s="20">
        <v>0</v>
      </c>
      <c r="E358" s="51"/>
    </row>
    <row r="359" spans="1:5" s="11" customFormat="1" ht="12" customHeight="1">
      <c r="A359" s="49">
        <v>260536</v>
      </c>
      <c r="B359" s="28"/>
      <c r="C359" s="31" t="s">
        <v>321</v>
      </c>
      <c r="D359" s="20">
        <v>0</v>
      </c>
      <c r="E359" s="51"/>
    </row>
    <row r="360" spans="1:5" s="11" customFormat="1" ht="12" customHeight="1">
      <c r="A360" s="49">
        <v>260539</v>
      </c>
      <c r="B360" s="28"/>
      <c r="C360" s="31" t="s">
        <v>322</v>
      </c>
      <c r="D360" s="20">
        <v>0</v>
      </c>
      <c r="E360" s="51"/>
    </row>
    <row r="361" spans="1:5" s="11" customFormat="1" ht="12" customHeight="1">
      <c r="A361" s="49">
        <v>260900</v>
      </c>
      <c r="B361" s="28"/>
      <c r="C361" s="31" t="s">
        <v>323</v>
      </c>
      <c r="D361" s="20">
        <v>0</v>
      </c>
      <c r="E361" s="51"/>
    </row>
    <row r="362" spans="1:5" s="11" customFormat="1" ht="12" customHeight="1">
      <c r="A362" s="49">
        <v>260913</v>
      </c>
      <c r="B362" s="28"/>
      <c r="C362" s="31" t="s">
        <v>324</v>
      </c>
      <c r="D362" s="20">
        <v>0</v>
      </c>
      <c r="E362" s="51"/>
    </row>
    <row r="363" spans="1:5" s="11" customFormat="1" ht="12" customHeight="1">
      <c r="A363" s="49">
        <v>260923</v>
      </c>
      <c r="B363" s="28"/>
      <c r="C363" s="31" t="s">
        <v>325</v>
      </c>
      <c r="D363" s="20">
        <v>0</v>
      </c>
      <c r="E363" s="51"/>
    </row>
    <row r="364" spans="1:5" s="11" customFormat="1" ht="12" customHeight="1">
      <c r="A364" s="49">
        <v>260926</v>
      </c>
      <c r="B364" s="28"/>
      <c r="C364" s="31" t="s">
        <v>326</v>
      </c>
      <c r="D364" s="20">
        <v>0</v>
      </c>
      <c r="E364" s="51"/>
    </row>
    <row r="365" spans="1:5" s="11" customFormat="1" ht="12" customHeight="1">
      <c r="A365" s="49">
        <v>260930</v>
      </c>
      <c r="B365" s="28"/>
      <c r="C365" s="31" t="s">
        <v>327</v>
      </c>
      <c r="D365" s="20">
        <v>0</v>
      </c>
      <c r="E365" s="51"/>
    </row>
    <row r="366" spans="1:5" s="11" customFormat="1" ht="12" customHeight="1">
      <c r="A366" s="49">
        <v>261000</v>
      </c>
      <c r="B366" s="28"/>
      <c r="C366" s="32" t="s">
        <v>328</v>
      </c>
      <c r="D366" s="22">
        <v>0</v>
      </c>
      <c r="E366" s="51"/>
    </row>
    <row r="367" spans="1:5" s="11" customFormat="1" ht="12" customHeight="1">
      <c r="A367" s="49">
        <v>262000</v>
      </c>
      <c r="B367" s="28"/>
      <c r="C367" s="32" t="s">
        <v>329</v>
      </c>
      <c r="D367" s="22">
        <v>0</v>
      </c>
      <c r="E367" s="51"/>
    </row>
    <row r="368" spans="1:5" s="11" customFormat="1" ht="12" customHeight="1">
      <c r="A368" s="49">
        <v>263000</v>
      </c>
      <c r="B368" s="28"/>
      <c r="C368" s="32" t="s">
        <v>330</v>
      </c>
      <c r="D368" s="22">
        <v>0</v>
      </c>
      <c r="E368" s="51"/>
    </row>
    <row r="369" spans="1:5" s="11" customFormat="1" ht="12" customHeight="1">
      <c r="A369" s="49">
        <v>264000</v>
      </c>
      <c r="B369" s="28"/>
      <c r="C369" s="32" t="s">
        <v>331</v>
      </c>
      <c r="D369" s="22">
        <v>0</v>
      </c>
      <c r="E369" s="51"/>
    </row>
    <row r="370" spans="1:5" s="11" customFormat="1" ht="12" customHeight="1">
      <c r="A370" s="49">
        <v>265000</v>
      </c>
      <c r="B370" s="28"/>
      <c r="C370" s="32" t="s">
        <v>332</v>
      </c>
      <c r="D370" s="22">
        <v>0</v>
      </c>
      <c r="E370" s="51"/>
    </row>
    <row r="371" spans="1:5" s="11" customFormat="1" ht="12" customHeight="1">
      <c r="A371" s="49">
        <v>265100</v>
      </c>
      <c r="B371" s="28"/>
      <c r="C371" s="31" t="s">
        <v>333</v>
      </c>
      <c r="D371" s="20">
        <v>0</v>
      </c>
      <c r="E371" s="51"/>
    </row>
    <row r="372" spans="1:5" s="11" customFormat="1" ht="12" customHeight="1">
      <c r="A372" s="49">
        <v>265200</v>
      </c>
      <c r="B372" s="28"/>
      <c r="C372" s="31" t="s">
        <v>334</v>
      </c>
      <c r="D372" s="20">
        <v>0</v>
      </c>
      <c r="E372" s="51"/>
    </row>
    <row r="373" spans="1:5" s="11" customFormat="1" ht="12" customHeight="1">
      <c r="A373" s="49">
        <v>265300</v>
      </c>
      <c r="B373" s="28"/>
      <c r="C373" s="31" t="s">
        <v>335</v>
      </c>
      <c r="D373" s="20">
        <v>0</v>
      </c>
      <c r="E373" s="51"/>
    </row>
    <row r="374" spans="1:5" s="11" customFormat="1" ht="12" customHeight="1">
      <c r="A374" s="49">
        <v>265500</v>
      </c>
      <c r="B374" s="28"/>
      <c r="C374" s="31" t="s">
        <v>336</v>
      </c>
      <c r="D374" s="20">
        <v>0</v>
      </c>
      <c r="E374" s="51"/>
    </row>
    <row r="375" spans="1:5" s="11" customFormat="1" ht="12" customHeight="1">
      <c r="A375" s="49">
        <v>265600</v>
      </c>
      <c r="B375" s="28"/>
      <c r="C375" s="31" t="s">
        <v>337</v>
      </c>
      <c r="D375" s="20">
        <v>0</v>
      </c>
      <c r="E375" s="51"/>
    </row>
    <row r="376" spans="1:5" s="11" customFormat="1" ht="4.1500000000000004" customHeight="1">
      <c r="A376" s="13"/>
      <c r="B376" s="10"/>
      <c r="C376" s="34"/>
      <c r="D376" s="25"/>
      <c r="E376" s="52"/>
    </row>
    <row r="377" spans="1:5" s="11" customFormat="1" ht="12" customHeight="1">
      <c r="A377" s="26" t="s">
        <v>338</v>
      </c>
      <c r="B377" s="27"/>
      <c r="C377" s="48"/>
      <c r="D377" s="46">
        <f>SUM(D378:D389)</f>
        <v>0</v>
      </c>
      <c r="E377" s="47">
        <f>D377/$C$9</f>
        <v>0</v>
      </c>
    </row>
    <row r="378" spans="1:5" s="11" customFormat="1" ht="12" customHeight="1">
      <c r="A378" s="49">
        <v>271000</v>
      </c>
      <c r="B378" s="28"/>
      <c r="C378" s="37" t="s">
        <v>339</v>
      </c>
      <c r="D378" s="38">
        <v>0</v>
      </c>
      <c r="E378" s="55"/>
    </row>
    <row r="379" spans="1:5" s="11" customFormat="1" ht="12" customHeight="1">
      <c r="A379" s="49">
        <v>271011</v>
      </c>
      <c r="B379" s="28"/>
      <c r="C379" s="31" t="s">
        <v>340</v>
      </c>
      <c r="D379" s="20">
        <v>0</v>
      </c>
      <c r="E379" s="51"/>
    </row>
    <row r="380" spans="1:5" s="11" customFormat="1" ht="12" customHeight="1">
      <c r="A380" s="49">
        <v>271013</v>
      </c>
      <c r="B380" s="28"/>
      <c r="C380" s="31" t="s">
        <v>341</v>
      </c>
      <c r="D380" s="20">
        <v>0</v>
      </c>
      <c r="E380" s="51"/>
    </row>
    <row r="381" spans="1:5" s="11" customFormat="1" ht="12" customHeight="1">
      <c r="A381" s="49">
        <v>271015</v>
      </c>
      <c r="B381" s="28"/>
      <c r="C381" s="31" t="s">
        <v>342</v>
      </c>
      <c r="D381" s="20">
        <v>0</v>
      </c>
      <c r="E381" s="51"/>
    </row>
    <row r="382" spans="1:5" s="11" customFormat="1" ht="12" customHeight="1">
      <c r="A382" s="49">
        <v>271016</v>
      </c>
      <c r="B382" s="28"/>
      <c r="C382" s="31" t="s">
        <v>343</v>
      </c>
      <c r="D382" s="20">
        <v>0</v>
      </c>
      <c r="E382" s="51"/>
    </row>
    <row r="383" spans="1:5" s="11" customFormat="1" ht="12" customHeight="1">
      <c r="A383" s="49">
        <v>272000</v>
      </c>
      <c r="B383" s="28"/>
      <c r="C383" s="32" t="s">
        <v>344</v>
      </c>
      <c r="D383" s="22">
        <v>0</v>
      </c>
      <c r="E383" s="51"/>
    </row>
    <row r="384" spans="1:5" s="11" customFormat="1" ht="12" customHeight="1">
      <c r="A384" s="49">
        <v>273000</v>
      </c>
      <c r="B384" s="28"/>
      <c r="C384" s="32" t="s">
        <v>345</v>
      </c>
      <c r="D384" s="22">
        <v>0</v>
      </c>
      <c r="E384" s="51"/>
    </row>
    <row r="385" spans="1:5" s="11" customFormat="1" ht="12" customHeight="1">
      <c r="A385" s="49">
        <v>274000</v>
      </c>
      <c r="B385" s="28"/>
      <c r="C385" s="32" t="s">
        <v>346</v>
      </c>
      <c r="D385" s="22">
        <v>0</v>
      </c>
      <c r="E385" s="51"/>
    </row>
    <row r="386" spans="1:5" s="11" customFormat="1" ht="12" customHeight="1">
      <c r="A386" s="49">
        <v>275000</v>
      </c>
      <c r="B386" s="28"/>
      <c r="C386" s="32" t="s">
        <v>347</v>
      </c>
      <c r="D386" s="22">
        <v>0</v>
      </c>
      <c r="E386" s="51"/>
    </row>
    <row r="387" spans="1:5" s="11" customFormat="1" ht="12" customHeight="1">
      <c r="A387" s="49">
        <v>275113</v>
      </c>
      <c r="B387" s="28"/>
      <c r="C387" s="31" t="s">
        <v>348</v>
      </c>
      <c r="D387" s="20">
        <v>0</v>
      </c>
      <c r="E387" s="51"/>
    </row>
    <row r="388" spans="1:5" s="11" customFormat="1" ht="12" customHeight="1">
      <c r="A388" s="49">
        <v>275116</v>
      </c>
      <c r="B388" s="28"/>
      <c r="C388" s="31" t="s">
        <v>349</v>
      </c>
      <c r="D388" s="20">
        <v>0</v>
      </c>
      <c r="E388" s="51"/>
    </row>
    <row r="389" spans="1:5" s="11" customFormat="1" ht="12" customHeight="1">
      <c r="A389" s="49">
        <v>275119</v>
      </c>
      <c r="B389" s="28"/>
      <c r="C389" s="31" t="s">
        <v>350</v>
      </c>
      <c r="D389" s="20">
        <v>0</v>
      </c>
      <c r="E389" s="51"/>
    </row>
    <row r="390" spans="1:5" s="11" customFormat="1" ht="4.1500000000000004" customHeight="1">
      <c r="A390" s="13"/>
      <c r="B390" s="10"/>
      <c r="C390" s="34"/>
      <c r="D390" s="25"/>
      <c r="E390" s="52"/>
    </row>
    <row r="391" spans="1:5" s="11" customFormat="1" ht="12" customHeight="1">
      <c r="A391" s="26" t="s">
        <v>311</v>
      </c>
      <c r="B391" s="27"/>
      <c r="C391" s="48"/>
      <c r="D391" s="46">
        <f>SUM(D392:D399)</f>
        <v>0</v>
      </c>
      <c r="E391" s="47">
        <f>D391/$C$9</f>
        <v>0</v>
      </c>
    </row>
    <row r="392" spans="1:5" s="11" customFormat="1" ht="12" customHeight="1">
      <c r="A392" s="49">
        <v>281000</v>
      </c>
      <c r="B392" s="28"/>
      <c r="C392" s="37" t="s">
        <v>351</v>
      </c>
      <c r="D392" s="38">
        <v>0</v>
      </c>
      <c r="E392" s="55"/>
    </row>
    <row r="393" spans="1:5" s="11" customFormat="1" ht="12" customHeight="1">
      <c r="A393" s="49">
        <v>281300</v>
      </c>
      <c r="B393" s="28"/>
      <c r="C393" s="31" t="s">
        <v>352</v>
      </c>
      <c r="D393" s="20">
        <v>0</v>
      </c>
      <c r="E393" s="51"/>
    </row>
    <row r="394" spans="1:5" s="11" customFormat="1" ht="12" customHeight="1">
      <c r="A394" s="49">
        <v>282000</v>
      </c>
      <c r="B394" s="28"/>
      <c r="C394" s="32" t="s">
        <v>353</v>
      </c>
      <c r="D394" s="22">
        <v>0</v>
      </c>
      <c r="E394" s="51"/>
    </row>
    <row r="395" spans="1:5" s="11" customFormat="1" ht="12" customHeight="1">
      <c r="A395" s="49">
        <v>282300</v>
      </c>
      <c r="B395" s="28"/>
      <c r="C395" s="31" t="s">
        <v>354</v>
      </c>
      <c r="D395" s="20">
        <v>0</v>
      </c>
      <c r="E395" s="51"/>
    </row>
    <row r="396" spans="1:5" s="11" customFormat="1" ht="12" customHeight="1">
      <c r="A396" s="49">
        <v>282600</v>
      </c>
      <c r="B396" s="28"/>
      <c r="C396" s="31" t="s">
        <v>355</v>
      </c>
      <c r="D396" s="20">
        <v>0</v>
      </c>
      <c r="E396" s="51"/>
    </row>
    <row r="397" spans="1:5" s="11" customFormat="1" ht="12" customHeight="1">
      <c r="A397" s="49">
        <v>283000</v>
      </c>
      <c r="B397" s="28"/>
      <c r="C397" s="32" t="s">
        <v>356</v>
      </c>
      <c r="D397" s="22">
        <v>0</v>
      </c>
      <c r="E397" s="51"/>
    </row>
    <row r="398" spans="1:5" s="11" customFormat="1" ht="12" customHeight="1">
      <c r="A398" s="49">
        <v>283100</v>
      </c>
      <c r="B398" s="28"/>
      <c r="C398" s="31" t="s">
        <v>357</v>
      </c>
      <c r="D398" s="20">
        <v>0</v>
      </c>
      <c r="E398" s="51"/>
    </row>
    <row r="399" spans="1:5" s="11" customFormat="1" ht="12" customHeight="1">
      <c r="A399" s="49">
        <v>284000</v>
      </c>
      <c r="B399" s="28"/>
      <c r="C399" s="35" t="s">
        <v>358</v>
      </c>
      <c r="D399" s="36">
        <v>0</v>
      </c>
      <c r="E399" s="53"/>
    </row>
    <row r="400" spans="1:5" s="11" customFormat="1" ht="4.1500000000000004" customHeight="1">
      <c r="A400" s="13"/>
      <c r="B400" s="10"/>
      <c r="C400" s="34"/>
      <c r="D400" s="25"/>
      <c r="E400" s="24"/>
    </row>
    <row r="401" spans="4:5" ht="12" customHeight="1">
      <c r="D401" s="40"/>
      <c r="E401" s="40"/>
    </row>
    <row r="402" spans="4:5">
      <c r="D402" s="42"/>
      <c r="E402" s="42"/>
    </row>
    <row r="403" spans="4:5">
      <c r="E403" s="43"/>
    </row>
    <row r="404" spans="4:5">
      <c r="D404" s="40"/>
      <c r="E404" s="40"/>
    </row>
    <row r="405" spans="4:5">
      <c r="D405" s="40"/>
      <c r="E405" s="40"/>
    </row>
    <row r="406" spans="4:5">
      <c r="D406" s="40"/>
      <c r="E406" s="40"/>
    </row>
    <row r="407" spans="4:5">
      <c r="D407" s="40"/>
      <c r="E407" s="40"/>
    </row>
    <row r="408" spans="4:5">
      <c r="D408" s="40"/>
      <c r="E408" s="40"/>
    </row>
    <row r="409" spans="4:5">
      <c r="D409" s="40"/>
      <c r="E409" s="40"/>
    </row>
    <row r="410" spans="4:5">
      <c r="D410" s="40"/>
      <c r="E410" s="40"/>
    </row>
    <row r="411" spans="4:5">
      <c r="D411" s="40"/>
      <c r="E411" s="40"/>
    </row>
  </sheetData>
  <mergeCells count="1">
    <mergeCell ref="C5:E5"/>
  </mergeCells>
  <pageMargins left="0.75" right="0.65" top="0.82499999999999996" bottom="1" header="0.5" footer="0.4"/>
  <pageSetup fitToWidth="9" orientation="portrait" r:id="rId1"/>
  <headerFooter scaleWithDoc="0" alignWithMargins="0">
    <oddFooter>&amp;L&amp;"Century Gothic,Regular"&amp;8&amp;KF15D22                                                                       Truisi Design Group&amp;R&amp;"Century Gothic,Regular"&amp;8 &amp;K01+0001.2b-&amp;P</oddFooter>
  </headerFooter>
  <legacyDrawing r:id="rId2"/>
</worksheet>
</file>

<file path=xl/worksheets/sheet6.xml><?xml version="1.0" encoding="utf-8"?>
<worksheet xmlns="http://schemas.openxmlformats.org/spreadsheetml/2006/main" xmlns:r="http://schemas.openxmlformats.org/officeDocument/2006/relationships">
  <dimension ref="A1:H19"/>
  <sheetViews>
    <sheetView zoomScaleNormal="100" workbookViewId="0">
      <selection activeCell="J16" sqref="J16"/>
    </sheetView>
  </sheetViews>
  <sheetFormatPr defaultColWidth="9.42578125" defaultRowHeight="12"/>
  <cols>
    <col min="1" max="1" width="27.28515625" style="39" customWidth="1"/>
    <col min="2" max="2" width="1.7109375" style="40" customWidth="1"/>
    <col min="3" max="3" width="23.85546875" style="39" customWidth="1"/>
    <col min="4" max="4" width="15.42578125" style="43" customWidth="1"/>
    <col min="5" max="5" width="7.7109375" style="44" customWidth="1"/>
    <col min="6" max="6" width="13.5703125" style="44" customWidth="1"/>
    <col min="7" max="16384" width="9.42578125" style="41"/>
  </cols>
  <sheetData>
    <row r="1" spans="1:8" s="3" customFormat="1" ht="13.9" customHeight="1">
      <c r="A1" s="1"/>
      <c r="B1" s="1"/>
      <c r="C1" s="85" t="str">
        <f>'5B Project Cost BREAKDOWN'!C1</f>
        <v>WebMD Corporation | Indy | Bid Sheet</v>
      </c>
      <c r="D1" s="4"/>
    </row>
    <row r="2" spans="1:8" s="3" customFormat="1" ht="13.9" customHeight="1">
      <c r="A2" s="1"/>
      <c r="B2" s="1"/>
      <c r="C2" s="70">
        <f>'5B Project Cost BREAKDOWN'!C2</f>
        <v>41033</v>
      </c>
      <c r="D2" s="4"/>
    </row>
    <row r="3" spans="1:8" s="3" customFormat="1" ht="36" customHeight="1">
      <c r="A3" s="1"/>
      <c r="B3" s="1"/>
      <c r="C3" s="5"/>
      <c r="D3" s="6"/>
    </row>
    <row r="4" spans="1:8" s="3" customFormat="1" ht="18" customHeight="1">
      <c r="A4" s="1"/>
      <c r="B4" s="1"/>
      <c r="C4" s="86" t="s">
        <v>441</v>
      </c>
      <c r="D4" s="6"/>
      <c r="E4" s="7"/>
      <c r="F4" s="7"/>
    </row>
    <row r="5" spans="1:8" s="3" customFormat="1" ht="87.75" customHeight="1">
      <c r="A5" s="1"/>
      <c r="B5" s="1"/>
      <c r="C5" s="109" t="s">
        <v>382</v>
      </c>
      <c r="D5" s="109"/>
      <c r="E5" s="109"/>
      <c r="F5" s="109"/>
    </row>
    <row r="6" spans="1:8" s="11" customFormat="1" ht="12" customHeight="1">
      <c r="A6" s="26"/>
      <c r="B6" s="10"/>
      <c r="C6" s="75"/>
      <c r="D6" s="87" t="s">
        <v>383</v>
      </c>
      <c r="E6" s="76" t="s">
        <v>438</v>
      </c>
      <c r="F6" s="76" t="s">
        <v>439</v>
      </c>
      <c r="G6" s="3"/>
      <c r="H6" s="3"/>
    </row>
    <row r="7" spans="1:8" ht="15">
      <c r="A7" s="80" t="s">
        <v>440</v>
      </c>
      <c r="C7" s="77"/>
      <c r="D7" s="78"/>
      <c r="E7" s="79"/>
      <c r="F7" s="79"/>
    </row>
    <row r="8" spans="1:8" ht="15">
      <c r="A8" s="80"/>
      <c r="B8" s="81"/>
      <c r="C8" s="115">
        <v>1</v>
      </c>
      <c r="D8" s="94">
        <v>0</v>
      </c>
      <c r="E8" s="97"/>
      <c r="F8" s="97"/>
    </row>
    <row r="9" spans="1:8" ht="15">
      <c r="A9" s="9"/>
      <c r="B9" s="81"/>
      <c r="C9" s="115">
        <v>2</v>
      </c>
      <c r="D9" s="94">
        <v>0</v>
      </c>
      <c r="E9" s="97"/>
      <c r="F9" s="97"/>
    </row>
    <row r="10" spans="1:8" ht="15" customHeight="1">
      <c r="A10" s="9"/>
      <c r="B10" s="81"/>
      <c r="C10" s="115">
        <v>3</v>
      </c>
      <c r="D10" s="94">
        <v>0</v>
      </c>
      <c r="E10" s="97"/>
      <c r="F10" s="97"/>
      <c r="H10" s="92"/>
    </row>
    <row r="11" spans="1:8" ht="15">
      <c r="A11" s="9"/>
      <c r="B11" s="81"/>
      <c r="C11" s="115">
        <v>4</v>
      </c>
      <c r="D11" s="94">
        <v>0</v>
      </c>
      <c r="E11" s="97"/>
      <c r="F11" s="97"/>
    </row>
    <row r="12" spans="1:8" ht="15">
      <c r="A12" s="9"/>
      <c r="B12" s="81"/>
      <c r="C12" s="115">
        <v>5</v>
      </c>
      <c r="D12" s="94">
        <v>0</v>
      </c>
      <c r="E12" s="97"/>
      <c r="F12" s="97"/>
    </row>
    <row r="13" spans="1:8" ht="15" customHeight="1">
      <c r="A13" s="9"/>
      <c r="B13" s="81"/>
      <c r="C13" s="115">
        <v>6</v>
      </c>
      <c r="D13" s="94">
        <v>0</v>
      </c>
      <c r="E13" s="97"/>
      <c r="F13" s="97"/>
    </row>
    <row r="14" spans="1:8" ht="15">
      <c r="A14" s="9"/>
      <c r="B14" s="81"/>
      <c r="C14" s="115">
        <v>7</v>
      </c>
      <c r="D14" s="94">
        <v>0</v>
      </c>
      <c r="E14" s="97"/>
      <c r="F14" s="97"/>
    </row>
    <row r="15" spans="1:8" ht="15">
      <c r="A15" s="9"/>
      <c r="B15" s="81"/>
      <c r="C15" s="115">
        <v>8</v>
      </c>
      <c r="D15" s="94">
        <v>0</v>
      </c>
      <c r="E15" s="97"/>
      <c r="F15" s="97"/>
    </row>
    <row r="16" spans="1:8" ht="14.25" customHeight="1">
      <c r="A16" s="9"/>
      <c r="B16" s="81"/>
      <c r="C16" s="115">
        <v>9</v>
      </c>
      <c r="D16" s="94">
        <v>0</v>
      </c>
      <c r="E16" s="97"/>
      <c r="F16" s="97"/>
    </row>
    <row r="17" spans="1:6" ht="15">
      <c r="A17" s="9"/>
      <c r="B17" s="81"/>
      <c r="C17" s="115">
        <v>10</v>
      </c>
      <c r="D17" s="94">
        <v>0</v>
      </c>
      <c r="E17" s="97"/>
      <c r="F17" s="97"/>
    </row>
    <row r="18" spans="1:6" ht="14.25" customHeight="1">
      <c r="A18" s="9"/>
      <c r="B18" s="81"/>
      <c r="C18" s="115">
        <v>11</v>
      </c>
      <c r="D18" s="94">
        <v>0</v>
      </c>
      <c r="E18" s="97"/>
      <c r="F18" s="97"/>
    </row>
    <row r="19" spans="1:6" ht="39" customHeight="1">
      <c r="C19" s="113"/>
      <c r="D19" s="113"/>
      <c r="E19" s="113"/>
      <c r="F19" s="113"/>
    </row>
  </sheetData>
  <mergeCells count="2">
    <mergeCell ref="C5:F5"/>
    <mergeCell ref="C19:F19"/>
  </mergeCells>
  <pageMargins left="1.02" right="0.52" top="0.82499999999999996" bottom="1" header="0.5" footer="0.4"/>
  <pageSetup orientation="portrait" r:id="rId1"/>
  <headerFooter scaleWithDoc="0" alignWithMargins="0">
    <oddFooter>&amp;L&amp;"Century Gothic,Regular"&amp;8&amp;KF15D22                                                                       Truisi Design Group&amp;R&amp;"Century Gothic,Regular"&amp;8 &amp;K01+0001.2b-&amp;P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12</vt:i4>
      </vt:variant>
    </vt:vector>
  </HeadingPairs>
  <TitlesOfParts>
    <vt:vector size="18" baseType="lpstr">
      <vt:lpstr>1A. Fee Proposal BASE SCOPE</vt:lpstr>
      <vt:lpstr>2. GC Breakdown </vt:lpstr>
      <vt:lpstr>1B. Fee Proposal CHANGE ORDERS</vt:lpstr>
      <vt:lpstr>5A. Project Cost SUMMARY</vt:lpstr>
      <vt:lpstr>5B Project Cost BREAKDOWN</vt:lpstr>
      <vt:lpstr>NOT USED Project Cost ALT</vt:lpstr>
      <vt:lpstr>'1A. Fee Proposal BASE SCOPE'!Print_Area</vt:lpstr>
      <vt:lpstr>'1B. Fee Proposal CHANGE ORDERS'!Print_Area</vt:lpstr>
      <vt:lpstr>'2. GC Breakdown '!Print_Area</vt:lpstr>
      <vt:lpstr>'5A. Project Cost SUMMARY'!Print_Area</vt:lpstr>
      <vt:lpstr>'5B Project Cost BREAKDOWN'!Print_Area</vt:lpstr>
      <vt:lpstr>'NOT USED Project Cost ALT'!Print_Area</vt:lpstr>
      <vt:lpstr>'1A. Fee Proposal BASE SCOPE'!Print_Titles</vt:lpstr>
      <vt:lpstr>'1B. Fee Proposal CHANGE ORDERS'!Print_Titles</vt:lpstr>
      <vt:lpstr>'2. GC Breakdown '!Print_Titles</vt:lpstr>
      <vt:lpstr>'5A. Project Cost SUMMARY'!Print_Titles</vt:lpstr>
      <vt:lpstr>'5B Project Cost BREAKDOWN'!Print_Titles</vt:lpstr>
      <vt:lpstr>'NOT USED Project Cost ALT'!Print_Titles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mtruisi</dc:creator>
  <cp:lastModifiedBy>mtruisi</cp:lastModifiedBy>
  <cp:lastPrinted>2012-05-04T20:35:05Z</cp:lastPrinted>
  <dcterms:created xsi:type="dcterms:W3CDTF">2012-03-12T13:11:46Z</dcterms:created>
  <dcterms:modified xsi:type="dcterms:W3CDTF">2012-05-04T20:38:51Z</dcterms:modified>
</cp:coreProperties>
</file>